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Oš Ivanovec\Desktop\FIN 2024\"/>
    </mc:Choice>
  </mc:AlternateContent>
  <xr:revisionPtr revIDLastSave="0" documentId="13_ncr:1_{22607338-3105-475D-9F0C-5294ED4DAC6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E306" i="9" s="1"/>
  <c r="B306" i="9" s="1"/>
  <c r="F306" i="9"/>
  <c r="H305" i="9"/>
  <c r="G305" i="9"/>
  <c r="F305" i="9"/>
  <c r="H304" i="9"/>
  <c r="G304" i="9"/>
  <c r="F304" i="9"/>
  <c r="E304" i="9"/>
  <c r="B304" i="9" s="1"/>
  <c r="H303" i="9"/>
  <c r="G303" i="9"/>
  <c r="F303" i="9"/>
  <c r="H302" i="9"/>
  <c r="G302" i="9"/>
  <c r="E302" i="9" s="1"/>
  <c r="B302" i="9" s="1"/>
  <c r="F302" i="9"/>
  <c r="H301" i="9"/>
  <c r="G301" i="9"/>
  <c r="F301" i="9"/>
  <c r="H300" i="9"/>
  <c r="G300" i="9"/>
  <c r="F300" i="9"/>
  <c r="H299" i="9"/>
  <c r="G299" i="9"/>
  <c r="E299" i="9" s="1"/>
  <c r="F299" i="9"/>
  <c r="H298" i="9"/>
  <c r="G298" i="9"/>
  <c r="F298" i="9"/>
  <c r="H297" i="9"/>
  <c r="E297" i="9" s="1"/>
  <c r="B297" i="9" s="1"/>
  <c r="G297" i="9"/>
  <c r="F297" i="9"/>
  <c r="H296" i="9"/>
  <c r="G296" i="9"/>
  <c r="F296" i="9"/>
  <c r="H295" i="9"/>
  <c r="G295" i="9"/>
  <c r="E295" i="9" s="1"/>
  <c r="F295" i="9"/>
  <c r="H294" i="9"/>
  <c r="G294" i="9"/>
  <c r="F294" i="9"/>
  <c r="H293" i="9"/>
  <c r="G293" i="9"/>
  <c r="F293" i="9"/>
  <c r="H292" i="9"/>
  <c r="G292" i="9"/>
  <c r="F292" i="9"/>
  <c r="E292" i="9"/>
  <c r="B292" i="9" s="1"/>
  <c r="F291" i="9"/>
  <c r="F290" i="9"/>
  <c r="H289" i="9"/>
  <c r="G289" i="9"/>
  <c r="E289" i="9" s="1"/>
  <c r="F289" i="9"/>
  <c r="B289" i="9"/>
  <c r="H288" i="9"/>
  <c r="G288" i="9"/>
  <c r="F288" i="9"/>
  <c r="H287" i="9"/>
  <c r="G287" i="9"/>
  <c r="F287" i="9"/>
  <c r="H286" i="9"/>
  <c r="G286" i="9"/>
  <c r="F286" i="9"/>
  <c r="F285" i="9"/>
  <c r="H284" i="9"/>
  <c r="G284" i="9"/>
  <c r="E284" i="9" s="1"/>
  <c r="F284" i="9"/>
  <c r="B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M262" i="9"/>
  <c r="F262" i="9" s="1"/>
  <c r="L262" i="9"/>
  <c r="E262" i="9"/>
  <c r="B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M256" i="9"/>
  <c r="L256" i="9"/>
  <c r="F256" i="9"/>
  <c r="B256" i="9" s="1"/>
  <c r="E256" i="9"/>
  <c r="M255" i="9"/>
  <c r="L255" i="9"/>
  <c r="F255" i="9" s="1"/>
  <c r="E255" i="9"/>
  <c r="M254" i="9"/>
  <c r="F254" i="9" s="1"/>
  <c r="L254" i="9"/>
  <c r="E254" i="9"/>
  <c r="B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M248" i="9"/>
  <c r="L248" i="9"/>
  <c r="F248" i="9"/>
  <c r="B248" i="9" s="1"/>
  <c r="E248" i="9"/>
  <c r="M247" i="9"/>
  <c r="L247" i="9"/>
  <c r="F247" i="9" s="1"/>
  <c r="E247" i="9"/>
  <c r="M246" i="9"/>
  <c r="F246" i="9" s="1"/>
  <c r="L246" i="9"/>
  <c r="E246" i="9"/>
  <c r="B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M240" i="9"/>
  <c r="L240" i="9"/>
  <c r="F240" i="9"/>
  <c r="B240" i="9" s="1"/>
  <c r="E240" i="9"/>
  <c r="M239" i="9"/>
  <c r="L239" i="9"/>
  <c r="F239" i="9" s="1"/>
  <c r="E239" i="9"/>
  <c r="M238" i="9"/>
  <c r="F238" i="9" s="1"/>
  <c r="L238" i="9"/>
  <c r="E238" i="9"/>
  <c r="B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M232" i="9"/>
  <c r="L232" i="9"/>
  <c r="F232" i="9"/>
  <c r="B232" i="9" s="1"/>
  <c r="E232" i="9"/>
  <c r="M231" i="9"/>
  <c r="L231" i="9"/>
  <c r="F231" i="9" s="1"/>
  <c r="E231" i="9"/>
  <c r="M230" i="9"/>
  <c r="F230" i="9" s="1"/>
  <c r="L230" i="9"/>
  <c r="E230" i="9"/>
  <c r="B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M224" i="9"/>
  <c r="L224" i="9"/>
  <c r="F224" i="9"/>
  <c r="B224" i="9" s="1"/>
  <c r="E224" i="9"/>
  <c r="M223" i="9"/>
  <c r="L223" i="9"/>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E157" i="9" s="1"/>
  <c r="F157" i="9"/>
  <c r="B157" i="9"/>
  <c r="H156" i="9"/>
  <c r="G156" i="9"/>
  <c r="F156" i="9"/>
  <c r="E156" i="9"/>
  <c r="B156" i="9" s="1"/>
  <c r="H155" i="9"/>
  <c r="G155" i="9"/>
  <c r="F155" i="9"/>
  <c r="E155" i="9"/>
  <c r="B155" i="9" s="1"/>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B135" i="9" s="1"/>
  <c r="H134" i="9"/>
  <c r="G134" i="9"/>
  <c r="E134" i="9" s="1"/>
  <c r="B134" i="9" s="1"/>
  <c r="F134" i="9"/>
  <c r="H133" i="9"/>
  <c r="G133" i="9"/>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E107" i="9" s="1"/>
  <c r="G107" i="9"/>
  <c r="F107" i="9"/>
  <c r="H106" i="9"/>
  <c r="G106" i="9"/>
  <c r="E106" i="9" s="1"/>
  <c r="B106" i="9" s="1"/>
  <c r="F106" i="9"/>
  <c r="H105" i="9"/>
  <c r="G105" i="9"/>
  <c r="E105" i="9" s="1"/>
  <c r="B105" i="9" s="1"/>
  <c r="F105" i="9"/>
  <c r="H104" i="9"/>
  <c r="G104" i="9"/>
  <c r="E104" i="9" s="1"/>
  <c r="B104" i="9" s="1"/>
  <c r="F104" i="9"/>
  <c r="H103" i="9"/>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G97" i="9"/>
  <c r="F97" i="9"/>
  <c r="H96" i="9"/>
  <c r="G96" i="9"/>
  <c r="E96" i="9" s="1"/>
  <c r="B96" i="9" s="1"/>
  <c r="F96" i="9"/>
  <c r="H95" i="9"/>
  <c r="G95" i="9"/>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G89" i="9"/>
  <c r="F89" i="9"/>
  <c r="H88" i="9"/>
  <c r="G88" i="9"/>
  <c r="E88" i="9" s="1"/>
  <c r="B88" i="9" s="1"/>
  <c r="F88" i="9"/>
  <c r="H87" i="9"/>
  <c r="G87" i="9"/>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B73" i="9" s="1"/>
  <c r="H72" i="9"/>
  <c r="G72" i="9"/>
  <c r="F72" i="9"/>
  <c r="H71" i="9"/>
  <c r="G71" i="9"/>
  <c r="F71" i="9"/>
  <c r="H70" i="9"/>
  <c r="G70" i="9"/>
  <c r="F70" i="9"/>
  <c r="E70" i="9"/>
  <c r="B70" i="9" s="1"/>
  <c r="H69" i="9"/>
  <c r="E69" i="9" s="1"/>
  <c r="B69" i="9" s="1"/>
  <c r="G69" i="9"/>
  <c r="F69" i="9"/>
  <c r="H68" i="9"/>
  <c r="G68" i="9"/>
  <c r="F68" i="9"/>
  <c r="H67" i="9"/>
  <c r="G67" i="9"/>
  <c r="E67" i="9" s="1"/>
  <c r="B67" i="9" s="1"/>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B57" i="9" s="1"/>
  <c r="H56" i="9"/>
  <c r="G56" i="9"/>
  <c r="E56" i="9" s="1"/>
  <c r="B56" i="9" s="1"/>
  <c r="F56" i="9"/>
  <c r="H55" i="9"/>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F47" i="9"/>
  <c r="H46" i="9"/>
  <c r="G46" i="9"/>
  <c r="F46" i="9"/>
  <c r="E46" i="9"/>
  <c r="B46" i="9" s="1"/>
  <c r="H45" i="9"/>
  <c r="E45" i="9" s="1"/>
  <c r="G45" i="9"/>
  <c r="F45" i="9"/>
  <c r="H44" i="9"/>
  <c r="G44" i="9"/>
  <c r="F44" i="9"/>
  <c r="H43" i="9"/>
  <c r="G43" i="9"/>
  <c r="F43" i="9"/>
  <c r="H42" i="9"/>
  <c r="G42" i="9"/>
  <c r="F42" i="9"/>
  <c r="E42" i="9"/>
  <c r="B42" i="9" s="1"/>
  <c r="H41" i="9"/>
  <c r="E41" i="9" s="1"/>
  <c r="B41" i="9" s="1"/>
  <c r="G41" i="9"/>
  <c r="F41" i="9"/>
  <c r="H40" i="9"/>
  <c r="G40" i="9"/>
  <c r="F40" i="9"/>
  <c r="H39" i="9"/>
  <c r="G39" i="9"/>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H28" i="9"/>
  <c r="G28" i="9"/>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H3" i="9"/>
  <c r="G3" i="9"/>
  <c r="D101" i="8"/>
  <c r="D95" i="8"/>
  <c r="D90" i="8"/>
  <c r="D85" i="8"/>
  <c r="D80" i="8"/>
  <c r="D75" i="8"/>
  <c r="D70" i="8"/>
  <c r="D65" i="8"/>
  <c r="D60" i="8"/>
  <c r="D55" i="8"/>
  <c r="D50" i="8"/>
  <c r="D49" i="8" s="1"/>
  <c r="D44" i="8"/>
  <c r="D36" i="8"/>
  <c r="D26" i="8"/>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D78" i="5"/>
  <c r="F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5" i="1" s="1"/>
  <c r="H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F125" i="4" s="1"/>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C1504" i="1"/>
  <c r="H1504" i="1" s="1"/>
  <c r="C1503" i="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G1488" i="1"/>
  <c r="C1488" i="1"/>
  <c r="C1487" i="1"/>
  <c r="H1487" i="1" s="1"/>
  <c r="C1486" i="1"/>
  <c r="H1485" i="1"/>
  <c r="C1485" i="1"/>
  <c r="G1485" i="1" s="1"/>
  <c r="C1484" i="1"/>
  <c r="H1484" i="1" s="1"/>
  <c r="C1482" i="1"/>
  <c r="H1480" i="1"/>
  <c r="G1480" i="1"/>
  <c r="C1480" i="1"/>
  <c r="D1479" i="1"/>
  <c r="C1479" i="1"/>
  <c r="D1478" i="1"/>
  <c r="C1478" i="1"/>
  <c r="D1477" i="1"/>
  <c r="C1477" i="1"/>
  <c r="D1476" i="1"/>
  <c r="C1476" i="1"/>
  <c r="D1475" i="1"/>
  <c r="G1475" i="1" s="1"/>
  <c r="C1475" i="1"/>
  <c r="H1475" i="1" s="1"/>
  <c r="D1474" i="1"/>
  <c r="C1474" i="1"/>
  <c r="J1473" i="1"/>
  <c r="D1473" i="1"/>
  <c r="G1473" i="1" s="1"/>
  <c r="I1473" i="1" s="1"/>
  <c r="C1473" i="1"/>
  <c r="H1473" i="1" s="1"/>
  <c r="D1472" i="1"/>
  <c r="C1472" i="1"/>
  <c r="J1471" i="1"/>
  <c r="D1471" i="1"/>
  <c r="G1471" i="1" s="1"/>
  <c r="C1471" i="1"/>
  <c r="H1471" i="1" s="1"/>
  <c r="G1470" i="1"/>
  <c r="D1470" i="1"/>
  <c r="C1470" i="1"/>
  <c r="H1470" i="1" s="1"/>
  <c r="G1469" i="1"/>
  <c r="D1469" i="1"/>
  <c r="C1469" i="1"/>
  <c r="H1468" i="1"/>
  <c r="D1468" i="1"/>
  <c r="C1468" i="1"/>
  <c r="D1467" i="1"/>
  <c r="J1467" i="1" s="1"/>
  <c r="C1467" i="1"/>
  <c r="H1466" i="1"/>
  <c r="D1466" i="1"/>
  <c r="C1466" i="1"/>
  <c r="G1465" i="1"/>
  <c r="D1465" i="1"/>
  <c r="J1465" i="1" s="1"/>
  <c r="C1465" i="1"/>
  <c r="H1464" i="1"/>
  <c r="D1464" i="1"/>
  <c r="C1464" i="1"/>
  <c r="D1463" i="1"/>
  <c r="C1463" i="1"/>
  <c r="H1462" i="1"/>
  <c r="D1462" i="1"/>
  <c r="C1462" i="1"/>
  <c r="D1461" i="1"/>
  <c r="C1461" i="1"/>
  <c r="D1460" i="1"/>
  <c r="C1460" i="1"/>
  <c r="H1460" i="1" s="1"/>
  <c r="D1459" i="1"/>
  <c r="C1459" i="1"/>
  <c r="D1458" i="1"/>
  <c r="C1458" i="1"/>
  <c r="H1458" i="1" s="1"/>
  <c r="D1457" i="1"/>
  <c r="C1457" i="1"/>
  <c r="D1456" i="1"/>
  <c r="C1456" i="1"/>
  <c r="H1456" i="1" s="1"/>
  <c r="D1455" i="1"/>
  <c r="C1455" i="1"/>
  <c r="D1454" i="1"/>
  <c r="C1454" i="1"/>
  <c r="D1453" i="1"/>
  <c r="J1452" i="1"/>
  <c r="G1452" i="1"/>
  <c r="I1452" i="1" s="1"/>
  <c r="D1452" i="1"/>
  <c r="C1452" i="1"/>
  <c r="H1452" i="1" s="1"/>
  <c r="H1451" i="1"/>
  <c r="D1451" i="1"/>
  <c r="C1451" i="1"/>
  <c r="J1450" i="1"/>
  <c r="G1450" i="1"/>
  <c r="I1450" i="1" s="1"/>
  <c r="D1450" i="1"/>
  <c r="C1450" i="1"/>
  <c r="H1450" i="1" s="1"/>
  <c r="H1449" i="1"/>
  <c r="D1449" i="1"/>
  <c r="C1449" i="1"/>
  <c r="J1448" i="1"/>
  <c r="G1448" i="1"/>
  <c r="I1448" i="1" s="1"/>
  <c r="D1448" i="1"/>
  <c r="C1448" i="1"/>
  <c r="H1448" i="1" s="1"/>
  <c r="H1447" i="1"/>
  <c r="D1447" i="1"/>
  <c r="C1447" i="1"/>
  <c r="J1446" i="1"/>
  <c r="G1446" i="1"/>
  <c r="I1446" i="1" s="1"/>
  <c r="D1446" i="1"/>
  <c r="C1446" i="1"/>
  <c r="H1446" i="1" s="1"/>
  <c r="H1445" i="1"/>
  <c r="G1445" i="1"/>
  <c r="D1445" i="1"/>
  <c r="C1445" i="1"/>
  <c r="J1445" i="1" s="1"/>
  <c r="J1444" i="1"/>
  <c r="D1444" i="1"/>
  <c r="C1444" i="1"/>
  <c r="H1443" i="1"/>
  <c r="G1443" i="1"/>
  <c r="I1443" i="1" s="1"/>
  <c r="D1443" i="1"/>
  <c r="C1443" i="1"/>
  <c r="J1443" i="1" s="1"/>
  <c r="J1442" i="1"/>
  <c r="D1442" i="1"/>
  <c r="C1442" i="1"/>
  <c r="H1441" i="1"/>
  <c r="G1441" i="1"/>
  <c r="I1441" i="1" s="1"/>
  <c r="D1441" i="1"/>
  <c r="C1441" i="1"/>
  <c r="J1441" i="1" s="1"/>
  <c r="J1440" i="1"/>
  <c r="D1440" i="1"/>
  <c r="C1440" i="1"/>
  <c r="J1439" i="1"/>
  <c r="H1439" i="1"/>
  <c r="D1439" i="1"/>
  <c r="C1439" i="1"/>
  <c r="G1439" i="1" s="1"/>
  <c r="H1438" i="1"/>
  <c r="D1438" i="1"/>
  <c r="C1438" i="1"/>
  <c r="G1438" i="1" s="1"/>
  <c r="D1437" i="1"/>
  <c r="C1437" i="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D1423" i="1"/>
  <c r="D1422" i="1"/>
  <c r="C1422" i="1"/>
  <c r="G1422" i="1" s="1"/>
  <c r="H1421" i="1"/>
  <c r="D1421" i="1"/>
  <c r="C1421" i="1"/>
  <c r="G1421" i="1" s="1"/>
  <c r="D1420" i="1"/>
  <c r="H1420" i="1" s="1"/>
  <c r="C1420" i="1"/>
  <c r="G1420" i="1" s="1"/>
  <c r="D1419" i="1"/>
  <c r="C1419" i="1"/>
  <c r="D1418" i="1"/>
  <c r="C1418" i="1"/>
  <c r="G1418" i="1" s="1"/>
  <c r="H1417" i="1"/>
  <c r="D1417" i="1"/>
  <c r="C1417" i="1"/>
  <c r="G1417" i="1" s="1"/>
  <c r="H1416" i="1"/>
  <c r="D1416" i="1"/>
  <c r="C1416" i="1"/>
  <c r="G1416" i="1" s="1"/>
  <c r="D1415" i="1"/>
  <c r="C1415" i="1"/>
  <c r="D1414" i="1"/>
  <c r="C1414" i="1"/>
  <c r="G1414" i="1" s="1"/>
  <c r="H1413" i="1"/>
  <c r="D1413" i="1"/>
  <c r="C1413" i="1"/>
  <c r="G1413" i="1" s="1"/>
  <c r="H1412" i="1"/>
  <c r="D1412" i="1"/>
  <c r="C1412" i="1"/>
  <c r="G1412" i="1" s="1"/>
  <c r="D1411" i="1"/>
  <c r="C1411" i="1"/>
  <c r="D1410" i="1"/>
  <c r="C1410" i="1"/>
  <c r="G1410" i="1" s="1"/>
  <c r="D1409" i="1"/>
  <c r="H1409" i="1" s="1"/>
  <c r="C1409" i="1"/>
  <c r="D1407" i="1"/>
  <c r="C1407" i="1"/>
  <c r="D1406" i="1"/>
  <c r="C1406" i="1"/>
  <c r="G1406" i="1" s="1"/>
  <c r="H1405" i="1"/>
  <c r="D1405" i="1"/>
  <c r="C1405" i="1"/>
  <c r="G1405" i="1" s="1"/>
  <c r="H1404" i="1"/>
  <c r="D1404" i="1"/>
  <c r="C1404" i="1"/>
  <c r="G1404" i="1" s="1"/>
  <c r="D1403" i="1"/>
  <c r="C1403" i="1"/>
  <c r="D1402" i="1"/>
  <c r="C1402" i="1"/>
  <c r="G1402" i="1" s="1"/>
  <c r="H1401" i="1"/>
  <c r="D1401" i="1"/>
  <c r="C1401" i="1"/>
  <c r="G1401" i="1" s="1"/>
  <c r="H1400" i="1"/>
  <c r="D1400" i="1"/>
  <c r="C1400" i="1"/>
  <c r="G1400" i="1" s="1"/>
  <c r="D1399" i="1"/>
  <c r="C1399" i="1"/>
  <c r="D1398" i="1"/>
  <c r="C1398" i="1"/>
  <c r="G1398" i="1" s="1"/>
  <c r="H1397" i="1"/>
  <c r="D1397" i="1"/>
  <c r="C1397" i="1"/>
  <c r="G1397" i="1" s="1"/>
  <c r="H1396" i="1"/>
  <c r="D1396" i="1"/>
  <c r="C1396" i="1"/>
  <c r="G1396" i="1" s="1"/>
  <c r="D1395" i="1"/>
  <c r="C1395" i="1"/>
  <c r="D1394" i="1"/>
  <c r="C1394" i="1"/>
  <c r="G1394" i="1" s="1"/>
  <c r="H1393" i="1"/>
  <c r="D1393" i="1"/>
  <c r="C1393" i="1"/>
  <c r="G1393" i="1" s="1"/>
  <c r="H1392" i="1"/>
  <c r="D1392" i="1"/>
  <c r="C1392" i="1"/>
  <c r="G1392" i="1" s="1"/>
  <c r="D1391" i="1"/>
  <c r="C1391" i="1"/>
  <c r="D1390" i="1"/>
  <c r="C1390" i="1"/>
  <c r="G1390" i="1" s="1"/>
  <c r="H1389" i="1"/>
  <c r="D1389" i="1"/>
  <c r="C1389" i="1"/>
  <c r="G1389" i="1" s="1"/>
  <c r="H1388" i="1"/>
  <c r="D1388" i="1"/>
  <c r="C1388" i="1"/>
  <c r="G1388" i="1" s="1"/>
  <c r="D1387" i="1"/>
  <c r="C1387" i="1"/>
  <c r="D1386" i="1"/>
  <c r="C1386" i="1"/>
  <c r="G1386" i="1" s="1"/>
  <c r="H1385" i="1"/>
  <c r="D1385" i="1"/>
  <c r="C1385" i="1"/>
  <c r="G1385" i="1" s="1"/>
  <c r="H1384" i="1"/>
  <c r="D1384" i="1"/>
  <c r="C1384" i="1"/>
  <c r="G1384" i="1" s="1"/>
  <c r="H1382" i="1"/>
  <c r="D1382" i="1"/>
  <c r="C1382" i="1"/>
  <c r="G1382" i="1" s="1"/>
  <c r="H1381" i="1"/>
  <c r="D1381" i="1"/>
  <c r="C1381" i="1"/>
  <c r="G1381" i="1" s="1"/>
  <c r="D1380" i="1"/>
  <c r="C1380" i="1"/>
  <c r="D1379" i="1"/>
  <c r="C1379" i="1"/>
  <c r="G1379" i="1" s="1"/>
  <c r="H1378" i="1"/>
  <c r="D1378" i="1"/>
  <c r="C1378" i="1"/>
  <c r="G1378" i="1" s="1"/>
  <c r="H1377" i="1"/>
  <c r="D1377" i="1"/>
  <c r="C1377" i="1"/>
  <c r="G1377" i="1" s="1"/>
  <c r="D1376" i="1"/>
  <c r="C1376" i="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H1300" i="1"/>
  <c r="D1300" i="1"/>
  <c r="C1300" i="1"/>
  <c r="G1300" i="1" s="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D1268" i="1"/>
  <c r="H1268" i="1" s="1"/>
  <c r="C1268" i="1"/>
  <c r="D1267" i="1"/>
  <c r="C1267" i="1"/>
  <c r="D1266" i="1"/>
  <c r="C1266" i="1"/>
  <c r="H1265" i="1"/>
  <c r="D1265" i="1"/>
  <c r="C1265" i="1"/>
  <c r="D1264" i="1"/>
  <c r="H1264" i="1" s="1"/>
  <c r="C1264" i="1"/>
  <c r="D1263" i="1"/>
  <c r="C1263" i="1"/>
  <c r="D1262" i="1"/>
  <c r="C1262" i="1"/>
  <c r="H1261" i="1"/>
  <c r="D1261" i="1"/>
  <c r="C1261" i="1"/>
  <c r="D1260" i="1"/>
  <c r="H1260" i="1" s="1"/>
  <c r="C1260" i="1"/>
  <c r="D1259" i="1"/>
  <c r="C1259" i="1"/>
  <c r="D1258" i="1"/>
  <c r="C1258" i="1"/>
  <c r="H1257" i="1"/>
  <c r="D1257" i="1"/>
  <c r="C1257" i="1"/>
  <c r="D1256" i="1"/>
  <c r="H1256" i="1" s="1"/>
  <c r="C1256" i="1"/>
  <c r="D1255" i="1"/>
  <c r="C1255" i="1"/>
  <c r="D1254" i="1"/>
  <c r="C1254" i="1"/>
  <c r="H1253" i="1"/>
  <c r="D1253" i="1"/>
  <c r="C1253" i="1"/>
  <c r="D1252" i="1"/>
  <c r="H1252" i="1" s="1"/>
  <c r="C1252" i="1"/>
  <c r="D1251" i="1"/>
  <c r="C1251" i="1"/>
  <c r="D1250" i="1"/>
  <c r="C1250" i="1"/>
  <c r="H1249" i="1"/>
  <c r="D1249" i="1"/>
  <c r="C1249" i="1"/>
  <c r="D1248" i="1"/>
  <c r="H1248" i="1" s="1"/>
  <c r="C1248" i="1"/>
  <c r="D1247" i="1"/>
  <c r="C1247" i="1"/>
  <c r="D1246" i="1"/>
  <c r="C1246" i="1"/>
  <c r="H1245" i="1"/>
  <c r="D1245" i="1"/>
  <c r="C1245" i="1"/>
  <c r="D1244" i="1"/>
  <c r="H1244" i="1" s="1"/>
  <c r="C1244" i="1"/>
  <c r="D1243" i="1"/>
  <c r="C1243" i="1"/>
  <c r="D1242" i="1"/>
  <c r="C1242" i="1"/>
  <c r="H1241" i="1"/>
  <c r="D1241" i="1"/>
  <c r="C1241" i="1"/>
  <c r="D1240" i="1"/>
  <c r="H1240" i="1" s="1"/>
  <c r="C1240" i="1"/>
  <c r="D1239" i="1"/>
  <c r="C1239" i="1"/>
  <c r="D1238" i="1"/>
  <c r="C1238" i="1"/>
  <c r="H1237" i="1"/>
  <c r="D1237" i="1"/>
  <c r="C1237" i="1"/>
  <c r="D1236" i="1"/>
  <c r="H1236" i="1" s="1"/>
  <c r="C1236" i="1"/>
  <c r="D1235" i="1"/>
  <c r="C1235" i="1"/>
  <c r="D1234" i="1"/>
  <c r="C1234" i="1"/>
  <c r="H1233" i="1"/>
  <c r="D1233" i="1"/>
  <c r="C1233" i="1"/>
  <c r="D1232" i="1"/>
  <c r="C1232" i="1"/>
  <c r="D1231" i="1"/>
  <c r="C1231" i="1"/>
  <c r="D1230" i="1"/>
  <c r="C1230" i="1"/>
  <c r="D1229" i="1"/>
  <c r="C1229" i="1"/>
  <c r="H1229" i="1" s="1"/>
  <c r="D1228" i="1"/>
  <c r="C1228" i="1"/>
  <c r="C1227" i="1"/>
  <c r="D1226" i="1"/>
  <c r="C1226" i="1"/>
  <c r="H1225" i="1"/>
  <c r="D1225" i="1"/>
  <c r="C1225" i="1"/>
  <c r="D1224" i="1"/>
  <c r="C1224" i="1"/>
  <c r="D1223" i="1"/>
  <c r="C1223" i="1"/>
  <c r="H1221" i="1"/>
  <c r="D1221" i="1"/>
  <c r="C1221" i="1"/>
  <c r="D1220" i="1"/>
  <c r="H1220" i="1" s="1"/>
  <c r="C1220" i="1"/>
  <c r="D1219" i="1"/>
  <c r="C1219" i="1"/>
  <c r="D1218" i="1"/>
  <c r="C1218" i="1"/>
  <c r="H1217" i="1"/>
  <c r="D1217" i="1"/>
  <c r="C1217" i="1"/>
  <c r="D1216" i="1"/>
  <c r="C1216" i="1"/>
  <c r="C1215" i="1"/>
  <c r="H1213" i="1"/>
  <c r="D1213" i="1"/>
  <c r="C1213" i="1"/>
  <c r="D1212" i="1"/>
  <c r="H1212" i="1" s="1"/>
  <c r="C1212" i="1"/>
  <c r="D1211" i="1"/>
  <c r="C1211" i="1"/>
  <c r="D1210" i="1"/>
  <c r="C1210" i="1"/>
  <c r="H1209" i="1"/>
  <c r="D1209" i="1"/>
  <c r="C1209" i="1"/>
  <c r="D1208" i="1"/>
  <c r="H1208" i="1" s="1"/>
  <c r="C1208" i="1"/>
  <c r="D1207" i="1"/>
  <c r="C1207" i="1"/>
  <c r="D1206" i="1"/>
  <c r="C1206" i="1"/>
  <c r="D1205" i="1"/>
  <c r="H1205" i="1" s="1"/>
  <c r="C1205" i="1"/>
  <c r="H1204" i="1"/>
  <c r="D1204" i="1"/>
  <c r="C1204" i="1"/>
  <c r="G1204" i="1" s="1"/>
  <c r="D1203" i="1"/>
  <c r="C1203" i="1"/>
  <c r="H1202" i="1"/>
  <c r="D1202" i="1"/>
  <c r="C1202" i="1"/>
  <c r="G1202" i="1" s="1"/>
  <c r="H1201" i="1"/>
  <c r="D1201" i="1"/>
  <c r="C1201" i="1"/>
  <c r="D1200" i="1"/>
  <c r="C1200" i="1"/>
  <c r="H1200" i="1" s="1"/>
  <c r="D1199" i="1"/>
  <c r="C1199" i="1"/>
  <c r="H1198" i="1"/>
  <c r="D1198" i="1"/>
  <c r="C1198" i="1"/>
  <c r="G1198" i="1" s="1"/>
  <c r="D1197" i="1"/>
  <c r="H1197" i="1" s="1"/>
  <c r="C1197" i="1"/>
  <c r="D1196" i="1"/>
  <c r="C1196" i="1"/>
  <c r="D1195" i="1"/>
  <c r="C1195" i="1"/>
  <c r="D1194" i="1"/>
  <c r="C1194" i="1"/>
  <c r="G1194" i="1" s="1"/>
  <c r="H1193" i="1"/>
  <c r="D1193" i="1"/>
  <c r="C1193" i="1"/>
  <c r="D1192" i="1"/>
  <c r="H1192" i="1" s="1"/>
  <c r="C1192" i="1"/>
  <c r="D1191" i="1"/>
  <c r="C1191" i="1"/>
  <c r="D1190" i="1"/>
  <c r="C1190" i="1"/>
  <c r="D1189" i="1"/>
  <c r="H1189" i="1" s="1"/>
  <c r="C1189" i="1"/>
  <c r="H1188" i="1"/>
  <c r="D1188" i="1"/>
  <c r="C1188" i="1"/>
  <c r="G1188" i="1" s="1"/>
  <c r="D1187" i="1"/>
  <c r="C1187" i="1"/>
  <c r="H1186" i="1"/>
  <c r="D1186" i="1"/>
  <c r="C1186" i="1"/>
  <c r="G1186" i="1" s="1"/>
  <c r="H1185" i="1"/>
  <c r="D1185" i="1"/>
  <c r="C1185" i="1"/>
  <c r="D1184" i="1"/>
  <c r="C1184" i="1"/>
  <c r="D1183" i="1"/>
  <c r="H1182" i="1"/>
  <c r="D1182" i="1"/>
  <c r="C1182" i="1"/>
  <c r="G1182" i="1" s="1"/>
  <c r="D1181" i="1"/>
  <c r="H1181" i="1" s="1"/>
  <c r="C1181" i="1"/>
  <c r="D1180" i="1"/>
  <c r="C1180" i="1"/>
  <c r="D1179" i="1"/>
  <c r="C1179" i="1"/>
  <c r="D1178" i="1"/>
  <c r="C1178" i="1"/>
  <c r="D1177" i="1"/>
  <c r="C1177" i="1"/>
  <c r="D1176" i="1"/>
  <c r="H1176" i="1" s="1"/>
  <c r="C1176" i="1"/>
  <c r="H1175" i="1"/>
  <c r="D1175" i="1"/>
  <c r="C1175" i="1"/>
  <c r="G1175" i="1" s="1"/>
  <c r="D1174" i="1"/>
  <c r="C1174" i="1"/>
  <c r="H1174" i="1" s="1"/>
  <c r="D1173" i="1"/>
  <c r="C1173" i="1"/>
  <c r="D1172" i="1"/>
  <c r="H1172" i="1" s="1"/>
  <c r="C1172" i="1"/>
  <c r="H1171" i="1"/>
  <c r="D1171" i="1"/>
  <c r="C1171" i="1"/>
  <c r="G1171" i="1" s="1"/>
  <c r="D1170" i="1"/>
  <c r="C1170" i="1"/>
  <c r="D1169" i="1"/>
  <c r="C1169" i="1"/>
  <c r="D1168" i="1"/>
  <c r="H1168" i="1" s="1"/>
  <c r="C1168" i="1"/>
  <c r="H1167" i="1"/>
  <c r="D1167" i="1"/>
  <c r="C1167" i="1"/>
  <c r="G1167" i="1" s="1"/>
  <c r="D1166" i="1"/>
  <c r="C1166" i="1"/>
  <c r="H1166" i="1" s="1"/>
  <c r="D1165" i="1"/>
  <c r="C1165" i="1"/>
  <c r="D1164" i="1"/>
  <c r="H1164" i="1" s="1"/>
  <c r="C1164" i="1"/>
  <c r="D1163" i="1"/>
  <c r="C1163" i="1"/>
  <c r="G1163" i="1" s="1"/>
  <c r="D1162" i="1"/>
  <c r="C1162" i="1"/>
  <c r="D1161" i="1"/>
  <c r="C1161" i="1"/>
  <c r="D1160" i="1"/>
  <c r="C1160" i="1"/>
  <c r="H1159" i="1"/>
  <c r="D1159" i="1"/>
  <c r="C1159" i="1"/>
  <c r="G1159" i="1" s="1"/>
  <c r="D1158" i="1"/>
  <c r="C1158" i="1"/>
  <c r="H1158" i="1" s="1"/>
  <c r="D1157" i="1"/>
  <c r="C1157" i="1"/>
  <c r="D1156" i="1"/>
  <c r="C1156" i="1"/>
  <c r="D1155" i="1"/>
  <c r="C1155" i="1"/>
  <c r="G1155" i="1" s="1"/>
  <c r="D1154" i="1"/>
  <c r="C1154" i="1"/>
  <c r="D1151" i="1"/>
  <c r="C1151" i="1"/>
  <c r="D1150" i="1"/>
  <c r="C1150" i="1"/>
  <c r="D1149" i="1"/>
  <c r="C1149" i="1"/>
  <c r="D1148" i="1"/>
  <c r="H1148" i="1" s="1"/>
  <c r="C1148" i="1"/>
  <c r="H1147" i="1"/>
  <c r="D1147" i="1"/>
  <c r="C1147" i="1"/>
  <c r="G1147" i="1" s="1"/>
  <c r="D1146" i="1"/>
  <c r="C1146" i="1"/>
  <c r="H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H1124"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C1054" i="1"/>
  <c r="D1053" i="1"/>
  <c r="H1053" i="1" s="1"/>
  <c r="C1053" i="1"/>
  <c r="D1052" i="1"/>
  <c r="C1052" i="1"/>
  <c r="D1051" i="1"/>
  <c r="H1051" i="1" s="1"/>
  <c r="C1051" i="1"/>
  <c r="D1050" i="1"/>
  <c r="C1050" i="1"/>
  <c r="D1049" i="1"/>
  <c r="H1049" i="1" s="1"/>
  <c r="C1049" i="1"/>
  <c r="D1048"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C1033" i="1"/>
  <c r="D1032" i="1"/>
  <c r="H1032" i="1" s="1"/>
  <c r="C1032" i="1"/>
  <c r="D1031" i="1"/>
  <c r="H1031" i="1" s="1"/>
  <c r="C1031" i="1"/>
  <c r="D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C1013" i="1"/>
  <c r="D1012" i="1"/>
  <c r="H1012" i="1" s="1"/>
  <c r="C1012" i="1"/>
  <c r="D1011" i="1"/>
  <c r="H1011" i="1" s="1"/>
  <c r="C1011" i="1"/>
  <c r="D1010" i="1"/>
  <c r="H1010" i="1" s="1"/>
  <c r="C1010" i="1"/>
  <c r="D1009" i="1"/>
  <c r="H1009" i="1" s="1"/>
  <c r="C1009" i="1"/>
  <c r="D1008" i="1"/>
  <c r="H1008" i="1" s="1"/>
  <c r="C1008" i="1"/>
  <c r="D1007" i="1"/>
  <c r="H1007" i="1" s="1"/>
  <c r="C1007" i="1"/>
  <c r="D1006" i="1"/>
  <c r="C1006" i="1"/>
  <c r="D1005" i="1"/>
  <c r="H1005" i="1" s="1"/>
  <c r="C1005" i="1"/>
  <c r="D1004" i="1"/>
  <c r="C1004" i="1"/>
  <c r="D1003" i="1"/>
  <c r="C1003" i="1"/>
  <c r="D1002" i="1"/>
  <c r="C1002" i="1"/>
  <c r="D1001" i="1"/>
  <c r="C1001" i="1"/>
  <c r="D1000" i="1"/>
  <c r="H1000" i="1" s="1"/>
  <c r="C1000" i="1"/>
  <c r="D999" i="1"/>
  <c r="C999" i="1"/>
  <c r="D998" i="1"/>
  <c r="H998" i="1" s="1"/>
  <c r="C998" i="1"/>
  <c r="C997" i="1"/>
  <c r="D996" i="1"/>
  <c r="H996" i="1" s="1"/>
  <c r="C996" i="1"/>
  <c r="D995" i="1"/>
  <c r="C995" i="1"/>
  <c r="D994" i="1"/>
  <c r="H994" i="1" s="1"/>
  <c r="C994" i="1"/>
  <c r="D993" i="1"/>
  <c r="C993" i="1"/>
  <c r="D992" i="1"/>
  <c r="H992" i="1" s="1"/>
  <c r="C992" i="1"/>
  <c r="D991" i="1"/>
  <c r="C991" i="1"/>
  <c r="D989" i="1"/>
  <c r="H989" i="1" s="1"/>
  <c r="C989" i="1"/>
  <c r="D988" i="1"/>
  <c r="H988" i="1" s="1"/>
  <c r="C988" i="1"/>
  <c r="D987" i="1"/>
  <c r="C987" i="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C966" i="1"/>
  <c r="D965" i="1"/>
  <c r="C965" i="1"/>
  <c r="D964" i="1"/>
  <c r="C964" i="1"/>
  <c r="D963" i="1"/>
  <c r="C963" i="1"/>
  <c r="D962" i="1"/>
  <c r="C962" i="1"/>
  <c r="D961" i="1"/>
  <c r="C961" i="1"/>
  <c r="D960" i="1"/>
  <c r="C960" i="1"/>
  <c r="D959" i="1"/>
  <c r="C959" i="1"/>
  <c r="D958" i="1"/>
  <c r="C958" i="1"/>
  <c r="H957" i="1"/>
  <c r="D957" i="1"/>
  <c r="G957" i="1" s="1"/>
  <c r="C957" i="1"/>
  <c r="D956" i="1"/>
  <c r="C956" i="1"/>
  <c r="H955" i="1"/>
  <c r="D955" i="1"/>
  <c r="G955" i="1" s="1"/>
  <c r="C955" i="1"/>
  <c r="D954" i="1"/>
  <c r="C954" i="1"/>
  <c r="H953" i="1"/>
  <c r="D953" i="1"/>
  <c r="G953" i="1" s="1"/>
  <c r="C953" i="1"/>
  <c r="D952" i="1"/>
  <c r="C952" i="1"/>
  <c r="H951" i="1"/>
  <c r="D951" i="1"/>
  <c r="G951" i="1" s="1"/>
  <c r="C951" i="1"/>
  <c r="D950" i="1"/>
  <c r="C950" i="1"/>
  <c r="H949" i="1"/>
  <c r="D949" i="1"/>
  <c r="G949" i="1" s="1"/>
  <c r="C949" i="1"/>
  <c r="D948" i="1"/>
  <c r="C948" i="1"/>
  <c r="H947" i="1"/>
  <c r="D947" i="1"/>
  <c r="G947" i="1" s="1"/>
  <c r="C947" i="1"/>
  <c r="D946" i="1"/>
  <c r="C946" i="1"/>
  <c r="H945" i="1"/>
  <c r="D945" i="1"/>
  <c r="G945" i="1" s="1"/>
  <c r="C945" i="1"/>
  <c r="D944" i="1"/>
  <c r="C944" i="1"/>
  <c r="H943" i="1"/>
  <c r="D943" i="1"/>
  <c r="G943" i="1" s="1"/>
  <c r="C943" i="1"/>
  <c r="D942" i="1"/>
  <c r="C942" i="1"/>
  <c r="H941" i="1"/>
  <c r="D941" i="1"/>
  <c r="G941" i="1" s="1"/>
  <c r="C941" i="1"/>
  <c r="D940" i="1"/>
  <c r="C940" i="1"/>
  <c r="H939" i="1"/>
  <c r="D939" i="1"/>
  <c r="G939" i="1" s="1"/>
  <c r="C939" i="1"/>
  <c r="D938" i="1"/>
  <c r="C938" i="1"/>
  <c r="H937" i="1"/>
  <c r="D937" i="1"/>
  <c r="G937" i="1" s="1"/>
  <c r="C937" i="1"/>
  <c r="D936" i="1"/>
  <c r="C936" i="1"/>
  <c r="H935" i="1"/>
  <c r="D935" i="1"/>
  <c r="G935" i="1" s="1"/>
  <c r="C935" i="1"/>
  <c r="D934" i="1"/>
  <c r="C934" i="1"/>
  <c r="H933" i="1"/>
  <c r="D933" i="1"/>
  <c r="G933" i="1" s="1"/>
  <c r="C933" i="1"/>
  <c r="D932" i="1"/>
  <c r="C932" i="1"/>
  <c r="H931" i="1"/>
  <c r="D931" i="1"/>
  <c r="G931" i="1" s="1"/>
  <c r="C931" i="1"/>
  <c r="D930" i="1"/>
  <c r="C930" i="1"/>
  <c r="H929" i="1"/>
  <c r="D929" i="1"/>
  <c r="G929" i="1" s="1"/>
  <c r="C929" i="1"/>
  <c r="D928" i="1"/>
  <c r="C928" i="1"/>
  <c r="H927" i="1"/>
  <c r="D927" i="1"/>
  <c r="G927" i="1" s="1"/>
  <c r="C927" i="1"/>
  <c r="D926" i="1"/>
  <c r="C926" i="1"/>
  <c r="H925" i="1"/>
  <c r="D925" i="1"/>
  <c r="G925" i="1" s="1"/>
  <c r="C925" i="1"/>
  <c r="D924" i="1"/>
  <c r="C924" i="1"/>
  <c r="H923" i="1"/>
  <c r="D923" i="1"/>
  <c r="G923" i="1" s="1"/>
  <c r="C923" i="1"/>
  <c r="D922" i="1"/>
  <c r="C922" i="1"/>
  <c r="H921" i="1"/>
  <c r="D921" i="1"/>
  <c r="G921" i="1" s="1"/>
  <c r="C921" i="1"/>
  <c r="D920" i="1"/>
  <c r="C920" i="1"/>
  <c r="H919" i="1"/>
  <c r="D919" i="1"/>
  <c r="G919" i="1" s="1"/>
  <c r="C919" i="1"/>
  <c r="D918" i="1"/>
  <c r="C918" i="1"/>
  <c r="H917" i="1"/>
  <c r="D917" i="1"/>
  <c r="G917" i="1" s="1"/>
  <c r="C917" i="1"/>
  <c r="D916" i="1"/>
  <c r="C916" i="1"/>
  <c r="H915" i="1"/>
  <c r="D915" i="1"/>
  <c r="G915" i="1" s="1"/>
  <c r="C915" i="1"/>
  <c r="D914" i="1"/>
  <c r="C914" i="1"/>
  <c r="H913" i="1"/>
  <c r="D913" i="1"/>
  <c r="G913" i="1" s="1"/>
  <c r="C913" i="1"/>
  <c r="D912" i="1"/>
  <c r="C912" i="1"/>
  <c r="H911" i="1"/>
  <c r="D911" i="1"/>
  <c r="G911" i="1" s="1"/>
  <c r="C911" i="1"/>
  <c r="D910" i="1"/>
  <c r="C910" i="1"/>
  <c r="H909" i="1"/>
  <c r="D909" i="1"/>
  <c r="G909" i="1" s="1"/>
  <c r="C909" i="1"/>
  <c r="D908" i="1"/>
  <c r="C908" i="1"/>
  <c r="H907" i="1"/>
  <c r="D907" i="1"/>
  <c r="G907" i="1" s="1"/>
  <c r="C907" i="1"/>
  <c r="D906" i="1"/>
  <c r="C906" i="1"/>
  <c r="H905" i="1"/>
  <c r="D905" i="1"/>
  <c r="G905" i="1" s="1"/>
  <c r="C905" i="1"/>
  <c r="D904" i="1"/>
  <c r="C904" i="1"/>
  <c r="H903" i="1"/>
  <c r="D903" i="1"/>
  <c r="G903" i="1" s="1"/>
  <c r="C903" i="1"/>
  <c r="D902" i="1"/>
  <c r="C902" i="1"/>
  <c r="H901" i="1"/>
  <c r="D901" i="1"/>
  <c r="G901" i="1" s="1"/>
  <c r="C901" i="1"/>
  <c r="D900" i="1"/>
  <c r="C900" i="1"/>
  <c r="H899" i="1"/>
  <c r="D899" i="1"/>
  <c r="G899" i="1" s="1"/>
  <c r="C899" i="1"/>
  <c r="D898" i="1"/>
  <c r="C898" i="1"/>
  <c r="H897" i="1"/>
  <c r="D897" i="1"/>
  <c r="G897" i="1" s="1"/>
  <c r="C897" i="1"/>
  <c r="D896" i="1"/>
  <c r="C896" i="1"/>
  <c r="H895" i="1"/>
  <c r="D895" i="1"/>
  <c r="G895" i="1" s="1"/>
  <c r="C895" i="1"/>
  <c r="D894" i="1"/>
  <c r="C894" i="1"/>
  <c r="H893" i="1"/>
  <c r="D893" i="1"/>
  <c r="G893" i="1" s="1"/>
  <c r="C893" i="1"/>
  <c r="D892" i="1"/>
  <c r="C892" i="1"/>
  <c r="H891" i="1"/>
  <c r="D891" i="1"/>
  <c r="G891" i="1" s="1"/>
  <c r="C891" i="1"/>
  <c r="D890" i="1"/>
  <c r="C890" i="1"/>
  <c r="H889" i="1"/>
  <c r="D889" i="1"/>
  <c r="G889" i="1" s="1"/>
  <c r="C889" i="1"/>
  <c r="D888" i="1"/>
  <c r="C888" i="1"/>
  <c r="H887" i="1"/>
  <c r="D887" i="1"/>
  <c r="G887" i="1" s="1"/>
  <c r="C887" i="1"/>
  <c r="D886" i="1"/>
  <c r="C886" i="1"/>
  <c r="H885" i="1"/>
  <c r="D885" i="1"/>
  <c r="G885" i="1" s="1"/>
  <c r="C885" i="1"/>
  <c r="D884" i="1"/>
  <c r="C884" i="1"/>
  <c r="H883" i="1"/>
  <c r="D883" i="1"/>
  <c r="G883" i="1" s="1"/>
  <c r="C883" i="1"/>
  <c r="D882" i="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H871"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C860" i="1"/>
  <c r="H859" i="1"/>
  <c r="D859" i="1"/>
  <c r="G859" i="1" s="1"/>
  <c r="C859" i="1"/>
  <c r="D858" i="1"/>
  <c r="C858" i="1"/>
  <c r="H857" i="1"/>
  <c r="D857" i="1"/>
  <c r="G857" i="1" s="1"/>
  <c r="C857" i="1"/>
  <c r="D856" i="1"/>
  <c r="C856" i="1"/>
  <c r="H855" i="1"/>
  <c r="D855" i="1"/>
  <c r="G855" i="1" s="1"/>
  <c r="C855" i="1"/>
  <c r="D854" i="1"/>
  <c r="C854" i="1"/>
  <c r="H853" i="1"/>
  <c r="D853" i="1"/>
  <c r="G853" i="1" s="1"/>
  <c r="C853" i="1"/>
  <c r="D852" i="1"/>
  <c r="C852" i="1"/>
  <c r="H851" i="1"/>
  <c r="D851" i="1"/>
  <c r="G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D828" i="1"/>
  <c r="H828" i="1" s="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G799" i="1"/>
  <c r="D799" i="1"/>
  <c r="C799" i="1"/>
  <c r="H799" i="1" s="1"/>
  <c r="D798" i="1"/>
  <c r="C798" i="1"/>
  <c r="H798" i="1" s="1"/>
  <c r="D797" i="1"/>
  <c r="C797" i="1"/>
  <c r="H797" i="1" s="1"/>
  <c r="G796" i="1"/>
  <c r="D796" i="1"/>
  <c r="C796" i="1"/>
  <c r="H796" i="1" s="1"/>
  <c r="G795" i="1"/>
  <c r="D795" i="1"/>
  <c r="C795" i="1"/>
  <c r="H795" i="1" s="1"/>
  <c r="D794" i="1"/>
  <c r="C794" i="1"/>
  <c r="H794" i="1" s="1"/>
  <c r="D793" i="1"/>
  <c r="C793" i="1"/>
  <c r="H793" i="1" s="1"/>
  <c r="G792" i="1"/>
  <c r="D792" i="1"/>
  <c r="C792" i="1"/>
  <c r="H792" i="1" s="1"/>
  <c r="G791" i="1"/>
  <c r="D791" i="1"/>
  <c r="C791" i="1"/>
  <c r="H791" i="1" s="1"/>
  <c r="D790" i="1"/>
  <c r="C790" i="1"/>
  <c r="H790" i="1" s="1"/>
  <c r="D789" i="1"/>
  <c r="C789" i="1"/>
  <c r="H789" i="1" s="1"/>
  <c r="G788" i="1"/>
  <c r="D788" i="1"/>
  <c r="C788" i="1"/>
  <c r="H788" i="1" s="1"/>
  <c r="G787" i="1"/>
  <c r="D787" i="1"/>
  <c r="C787" i="1"/>
  <c r="H787" i="1" s="1"/>
  <c r="D786" i="1"/>
  <c r="C786" i="1"/>
  <c r="H786" i="1" s="1"/>
  <c r="D785" i="1"/>
  <c r="C785" i="1"/>
  <c r="H785" i="1" s="1"/>
  <c r="G784" i="1"/>
  <c r="D784" i="1"/>
  <c r="C784" i="1"/>
  <c r="H784" i="1" s="1"/>
  <c r="G783" i="1"/>
  <c r="D783" i="1"/>
  <c r="C783" i="1"/>
  <c r="H783" i="1" s="1"/>
  <c r="D782" i="1"/>
  <c r="C782" i="1"/>
  <c r="H782" i="1" s="1"/>
  <c r="D781" i="1"/>
  <c r="C781" i="1"/>
  <c r="H781" i="1" s="1"/>
  <c r="G780" i="1"/>
  <c r="D780" i="1"/>
  <c r="C780" i="1"/>
  <c r="H780" i="1" s="1"/>
  <c r="G779" i="1"/>
  <c r="D779" i="1"/>
  <c r="C779" i="1"/>
  <c r="H779" i="1" s="1"/>
  <c r="D778" i="1"/>
  <c r="C778" i="1"/>
  <c r="H778" i="1" s="1"/>
  <c r="D777" i="1"/>
  <c r="C777" i="1"/>
  <c r="H777" i="1" s="1"/>
  <c r="G776" i="1"/>
  <c r="D776" i="1"/>
  <c r="C776" i="1"/>
  <c r="H776" i="1" s="1"/>
  <c r="G775" i="1"/>
  <c r="D775" i="1"/>
  <c r="C775" i="1"/>
  <c r="H775" i="1" s="1"/>
  <c r="D774" i="1"/>
  <c r="C774" i="1"/>
  <c r="H774" i="1" s="1"/>
  <c r="D773" i="1"/>
  <c r="C773" i="1"/>
  <c r="H773" i="1" s="1"/>
  <c r="G772" i="1"/>
  <c r="D772" i="1"/>
  <c r="C772" i="1"/>
  <c r="H772" i="1" s="1"/>
  <c r="G771" i="1"/>
  <c r="D771" i="1"/>
  <c r="C771" i="1"/>
  <c r="H771" i="1" s="1"/>
  <c r="D770" i="1"/>
  <c r="C770" i="1"/>
  <c r="H770" i="1" s="1"/>
  <c r="D769" i="1"/>
  <c r="C769" i="1"/>
  <c r="H769" i="1" s="1"/>
  <c r="G768" i="1"/>
  <c r="D768" i="1"/>
  <c r="C768" i="1"/>
  <c r="H768" i="1" s="1"/>
  <c r="G767" i="1"/>
  <c r="D767" i="1"/>
  <c r="C767" i="1"/>
  <c r="H767" i="1" s="1"/>
  <c r="D766" i="1"/>
  <c r="C766" i="1"/>
  <c r="H766" i="1" s="1"/>
  <c r="D765" i="1"/>
  <c r="C765" i="1"/>
  <c r="H765" i="1" s="1"/>
  <c r="G764" i="1"/>
  <c r="D764" i="1"/>
  <c r="C764" i="1"/>
  <c r="H764" i="1" s="1"/>
  <c r="G763" i="1"/>
  <c r="D763" i="1"/>
  <c r="C763" i="1"/>
  <c r="H763" i="1" s="1"/>
  <c r="D762" i="1"/>
  <c r="C762" i="1"/>
  <c r="H762" i="1" s="1"/>
  <c r="D761" i="1"/>
  <c r="C761" i="1"/>
  <c r="H761" i="1" s="1"/>
  <c r="G760" i="1"/>
  <c r="D760" i="1"/>
  <c r="C760" i="1"/>
  <c r="H760" i="1" s="1"/>
  <c r="G759" i="1"/>
  <c r="D759" i="1"/>
  <c r="C759" i="1"/>
  <c r="H759" i="1" s="1"/>
  <c r="D758" i="1"/>
  <c r="C758" i="1"/>
  <c r="H758" i="1" s="1"/>
  <c r="D757" i="1"/>
  <c r="C757" i="1"/>
  <c r="H757" i="1" s="1"/>
  <c r="G756" i="1"/>
  <c r="D756" i="1"/>
  <c r="C756" i="1"/>
  <c r="H756" i="1" s="1"/>
  <c r="G755" i="1"/>
  <c r="D755" i="1"/>
  <c r="C755" i="1"/>
  <c r="H755" i="1" s="1"/>
  <c r="D754" i="1"/>
  <c r="C754" i="1"/>
  <c r="H754" i="1" s="1"/>
  <c r="D753" i="1"/>
  <c r="C753" i="1"/>
  <c r="H753" i="1" s="1"/>
  <c r="G752" i="1"/>
  <c r="D752" i="1"/>
  <c r="C752" i="1"/>
  <c r="H752" i="1" s="1"/>
  <c r="G751" i="1"/>
  <c r="D751" i="1"/>
  <c r="C751" i="1"/>
  <c r="H751" i="1" s="1"/>
  <c r="D750" i="1"/>
  <c r="C750" i="1"/>
  <c r="H750" i="1" s="1"/>
  <c r="D749" i="1"/>
  <c r="C749" i="1"/>
  <c r="H749" i="1" s="1"/>
  <c r="G748" i="1"/>
  <c r="D748" i="1"/>
  <c r="C748" i="1"/>
  <c r="H748" i="1" s="1"/>
  <c r="G747" i="1"/>
  <c r="D747" i="1"/>
  <c r="C747" i="1"/>
  <c r="H747" i="1" s="1"/>
  <c r="D746" i="1"/>
  <c r="C746" i="1"/>
  <c r="H746" i="1" s="1"/>
  <c r="D745" i="1"/>
  <c r="C745" i="1"/>
  <c r="H745" i="1" s="1"/>
  <c r="G744" i="1"/>
  <c r="D744" i="1"/>
  <c r="C744" i="1"/>
  <c r="H744" i="1" s="1"/>
  <c r="G743" i="1"/>
  <c r="D743" i="1"/>
  <c r="C743" i="1"/>
  <c r="H743" i="1" s="1"/>
  <c r="D742" i="1"/>
  <c r="C742" i="1"/>
  <c r="H742" i="1" s="1"/>
  <c r="D741" i="1"/>
  <c r="C741" i="1"/>
  <c r="H741" i="1" s="1"/>
  <c r="G740" i="1"/>
  <c r="D740" i="1"/>
  <c r="C740" i="1"/>
  <c r="H740" i="1" s="1"/>
  <c r="G739" i="1"/>
  <c r="D739" i="1"/>
  <c r="C739" i="1"/>
  <c r="H739" i="1" s="1"/>
  <c r="D738" i="1"/>
  <c r="C738" i="1"/>
  <c r="H738" i="1" s="1"/>
  <c r="D737" i="1"/>
  <c r="C737" i="1"/>
  <c r="H737" i="1" s="1"/>
  <c r="G736" i="1"/>
  <c r="D736" i="1"/>
  <c r="C736" i="1"/>
  <c r="H736" i="1" s="1"/>
  <c r="G735" i="1"/>
  <c r="D735" i="1"/>
  <c r="C735" i="1"/>
  <c r="H735" i="1" s="1"/>
  <c r="D734" i="1"/>
  <c r="C734" i="1"/>
  <c r="H734" i="1" s="1"/>
  <c r="D733" i="1"/>
  <c r="C733" i="1"/>
  <c r="H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H719" i="1" s="1"/>
  <c r="C719" i="1"/>
  <c r="H718" i="1"/>
  <c r="D718" i="1"/>
  <c r="C718" i="1"/>
  <c r="G718" i="1" s="1"/>
  <c r="H717" i="1"/>
  <c r="D717" i="1"/>
  <c r="C717" i="1"/>
  <c r="G717" i="1" s="1"/>
  <c r="H716" i="1"/>
  <c r="D716" i="1"/>
  <c r="C716" i="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D703" i="1"/>
  <c r="H703" i="1" s="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D687" i="1"/>
  <c r="H687" i="1" s="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H669" i="1" s="1"/>
  <c r="C669" i="1"/>
  <c r="D668" i="1"/>
  <c r="H668" i="1" s="1"/>
  <c r="C668" i="1"/>
  <c r="G668" i="1" s="1"/>
  <c r="D667" i="1"/>
  <c r="H667" i="1" s="1"/>
  <c r="C667" i="1"/>
  <c r="H666" i="1"/>
  <c r="D666" i="1"/>
  <c r="C666" i="1"/>
  <c r="G666" i="1" s="1"/>
  <c r="D665" i="1"/>
  <c r="H665" i="1" s="1"/>
  <c r="C665" i="1"/>
  <c r="D664" i="1"/>
  <c r="H664" i="1" s="1"/>
  <c r="C664" i="1"/>
  <c r="H663" i="1"/>
  <c r="D663" i="1"/>
  <c r="C663" i="1"/>
  <c r="D662" i="1"/>
  <c r="H662" i="1" s="1"/>
  <c r="C662" i="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H648" i="1"/>
  <c r="D648" i="1"/>
  <c r="C648" i="1"/>
  <c r="G648" i="1" s="1"/>
  <c r="H647" i="1"/>
  <c r="D647" i="1"/>
  <c r="C647" i="1"/>
  <c r="G647" i="1" s="1"/>
  <c r="H646" i="1"/>
  <c r="D646" i="1"/>
  <c r="C646" i="1"/>
  <c r="G646" i="1" s="1"/>
  <c r="H645" i="1"/>
  <c r="D645" i="1"/>
  <c r="C645" i="1"/>
  <c r="D644" i="1"/>
  <c r="H644" i="1" s="1"/>
  <c r="C644" i="1"/>
  <c r="H643" i="1"/>
  <c r="D643" i="1"/>
  <c r="C643" i="1"/>
  <c r="G643" i="1" s="1"/>
  <c r="H642" i="1"/>
  <c r="D642" i="1"/>
  <c r="C642" i="1"/>
  <c r="H641" i="1"/>
  <c r="D641" i="1"/>
  <c r="C641" i="1"/>
  <c r="G641" i="1" s="1"/>
  <c r="D632" i="1"/>
  <c r="C632" i="1"/>
  <c r="H632" i="1" s="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1" i="1" s="1"/>
  <c r="C581" i="1"/>
  <c r="D580" i="1"/>
  <c r="H580" i="1" s="1"/>
  <c r="C580" i="1"/>
  <c r="D579" i="1"/>
  <c r="H579" i="1" s="1"/>
  <c r="C579" i="1"/>
  <c r="D578" i="1"/>
  <c r="H578" i="1" s="1"/>
  <c r="C578" i="1"/>
  <c r="D577" i="1"/>
  <c r="H577" i="1" s="1"/>
  <c r="C577" i="1"/>
  <c r="D576" i="1"/>
  <c r="H576" i="1" s="1"/>
  <c r="C576" i="1"/>
  <c r="D575" i="1"/>
  <c r="H575" i="1" s="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D413" i="1"/>
  <c r="H413" i="1" s="1"/>
  <c r="C413" i="1"/>
  <c r="D412" i="1"/>
  <c r="H412" i="1" s="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3"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D257" i="1"/>
  <c r="H257" i="1" s="1"/>
  <c r="C257" i="1"/>
  <c r="D256" i="1"/>
  <c r="H256" i="1" s="1"/>
  <c r="C256" i="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G83" i="1" s="1"/>
  <c r="C83" i="1"/>
  <c r="D82" i="1"/>
  <c r="H82" i="1" s="1"/>
  <c r="C82" i="1"/>
  <c r="D81" i="1"/>
  <c r="H81" i="1" s="1"/>
  <c r="C81" i="1"/>
  <c r="D80" i="1"/>
  <c r="H80" i="1" s="1"/>
  <c r="C80" i="1"/>
  <c r="D79" i="1"/>
  <c r="H79" i="1" s="1"/>
  <c r="C79" i="1"/>
  <c r="D77" i="1"/>
  <c r="G77" i="1" s="1"/>
  <c r="C77" i="1"/>
  <c r="D76" i="1"/>
  <c r="H76" i="1" s="1"/>
  <c r="C76" i="1"/>
  <c r="D75" i="1"/>
  <c r="H75" i="1" s="1"/>
  <c r="C75" i="1"/>
  <c r="D74" i="1"/>
  <c r="H74" i="1" s="1"/>
  <c r="C74" i="1"/>
  <c r="D73" i="1"/>
  <c r="H73" i="1" s="1"/>
  <c r="C73" i="1"/>
  <c r="D72" i="1"/>
  <c r="H72" i="1" s="1"/>
  <c r="C72" i="1"/>
  <c r="D71" i="1"/>
  <c r="G71" i="1" s="1"/>
  <c r="C71" i="1"/>
  <c r="D70" i="1"/>
  <c r="H70" i="1" s="1"/>
  <c r="C70" i="1"/>
  <c r="D69" i="1"/>
  <c r="H69" i="1" s="1"/>
  <c r="C69" i="1"/>
  <c r="D68" i="1"/>
  <c r="H68" i="1" s="1"/>
  <c r="C68" i="1"/>
  <c r="D67" i="1"/>
  <c r="H67" i="1" s="1"/>
  <c r="C67" i="1"/>
  <c r="D66" i="1"/>
  <c r="H66" i="1" s="1"/>
  <c r="C66" i="1"/>
  <c r="D65" i="1"/>
  <c r="G65" i="1" s="1"/>
  <c r="C65" i="1"/>
  <c r="D64" i="1"/>
  <c r="H64" i="1" s="1"/>
  <c r="C64" i="1"/>
  <c r="D63" i="1"/>
  <c r="H63" i="1" s="1"/>
  <c r="C63" i="1"/>
  <c r="D62" i="1"/>
  <c r="H62" i="1" s="1"/>
  <c r="C62" i="1"/>
  <c r="D61" i="1"/>
  <c r="H61" i="1" s="1"/>
  <c r="C61" i="1"/>
  <c r="D60" i="1"/>
  <c r="H60" i="1" s="1"/>
  <c r="C60" i="1"/>
  <c r="D59" i="1"/>
  <c r="G59" i="1" s="1"/>
  <c r="C59" i="1"/>
  <c r="D58" i="1"/>
  <c r="H58" i="1" s="1"/>
  <c r="C58" i="1"/>
  <c r="D57" i="1"/>
  <c r="H57" i="1" s="1"/>
  <c r="C57" i="1"/>
  <c r="D56" i="1"/>
  <c r="H56" i="1" s="1"/>
  <c r="C56" i="1"/>
  <c r="D55" i="1"/>
  <c r="H55" i="1" s="1"/>
  <c r="C55" i="1"/>
  <c r="D54" i="1"/>
  <c r="G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G44" i="1" s="1"/>
  <c r="C44" i="1"/>
  <c r="D43" i="1"/>
  <c r="H43" i="1" s="1"/>
  <c r="C43" i="1"/>
  <c r="D42" i="1"/>
  <c r="H42" i="1" s="1"/>
  <c r="C42" i="1"/>
  <c r="D41" i="1"/>
  <c r="H41" i="1" s="1"/>
  <c r="C41" i="1"/>
  <c r="D40" i="1"/>
  <c r="H40" i="1" s="1"/>
  <c r="C40" i="1"/>
  <c r="D39" i="1"/>
  <c r="H39" i="1" s="1"/>
  <c r="C39" i="1"/>
  <c r="D38" i="1"/>
  <c r="G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G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D4" i="1"/>
  <c r="H4" i="1" s="1"/>
  <c r="C4" i="1"/>
  <c r="D3" i="1"/>
  <c r="E300" i="9" l="1"/>
  <c r="B300" i="9" s="1"/>
  <c r="E72" i="9"/>
  <c r="B72" i="9" s="1"/>
  <c r="G828" i="1"/>
  <c r="H821" i="1"/>
  <c r="F215" i="9"/>
  <c r="B215" i="9" s="1"/>
  <c r="D245" i="5"/>
  <c r="C1222" i="1" s="1"/>
  <c r="E40" i="9"/>
  <c r="B40" i="9" s="1"/>
  <c r="E644" i="4"/>
  <c r="D638" i="1" s="1"/>
  <c r="G663" i="1"/>
  <c r="G662" i="1"/>
  <c r="G667" i="1"/>
  <c r="G665" i="1"/>
  <c r="G664" i="1"/>
  <c r="G649" i="1"/>
  <c r="E275" i="9"/>
  <c r="B275" i="9" s="1"/>
  <c r="G1409" i="1"/>
  <c r="D1408" i="1"/>
  <c r="E287" i="9"/>
  <c r="B287" i="9" s="1"/>
  <c r="E301" i="9"/>
  <c r="B301" i="9" s="1"/>
  <c r="E294" i="9"/>
  <c r="B294" i="9" s="1"/>
  <c r="H30" i="3"/>
  <c r="C1453" i="1"/>
  <c r="D5" i="7"/>
  <c r="C1436" i="1" s="1"/>
  <c r="G1576" i="1"/>
  <c r="E33" i="9"/>
  <c r="B33" i="9" s="1"/>
  <c r="E296" i="9"/>
  <c r="B296" i="9" s="1"/>
  <c r="G1492" i="1"/>
  <c r="G1484" i="1"/>
  <c r="H1509" i="1"/>
  <c r="G1504" i="1"/>
  <c r="H1489" i="1"/>
  <c r="G1481" i="1"/>
  <c r="H1481" i="1"/>
  <c r="C1483" i="1"/>
  <c r="H1483" i="1" s="1"/>
  <c r="E32" i="9"/>
  <c r="B32" i="9" s="1"/>
  <c r="E298" i="9"/>
  <c r="B298" i="9" s="1"/>
  <c r="E303" i="9"/>
  <c r="B303" i="9" s="1"/>
  <c r="G719" i="1"/>
  <c r="G716" i="1"/>
  <c r="G704" i="1"/>
  <c r="G703" i="1"/>
  <c r="G669" i="1"/>
  <c r="G644" i="1"/>
  <c r="G642" i="1"/>
  <c r="G645" i="1"/>
  <c r="F383" i="4"/>
  <c r="E252" i="4"/>
  <c r="D248" i="1" s="1"/>
  <c r="H248" i="1" s="1"/>
  <c r="E68" i="9"/>
  <c r="B68" i="9" s="1"/>
  <c r="E196" i="4"/>
  <c r="D192" i="1" s="1"/>
  <c r="F223" i="9"/>
  <c r="E47" i="9"/>
  <c r="B47" i="9" s="1"/>
  <c r="F221" i="9"/>
  <c r="E44" i="9"/>
  <c r="B44" i="9" s="1"/>
  <c r="F219" i="9"/>
  <c r="B219" i="9" s="1"/>
  <c r="E163" i="4"/>
  <c r="D159" i="1" s="1"/>
  <c r="F152" i="4"/>
  <c r="D148" i="1"/>
  <c r="H148" i="1" s="1"/>
  <c r="F153" i="4"/>
  <c r="E151" i="4"/>
  <c r="D147" i="1" s="1"/>
  <c r="E106" i="4"/>
  <c r="D102" i="1" s="1"/>
  <c r="H102" i="1" s="1"/>
  <c r="F217" i="9"/>
  <c r="B217" i="9" s="1"/>
  <c r="E82" i="4"/>
  <c r="D78" i="1" s="1"/>
  <c r="F74" i="4"/>
  <c r="E31" i="9"/>
  <c r="B31" i="9" s="1"/>
  <c r="E28" i="9"/>
  <c r="B28" i="9" s="1"/>
  <c r="H1232" i="1"/>
  <c r="E245" i="5"/>
  <c r="D1222" i="1" s="1"/>
  <c r="E283" i="9"/>
  <c r="B283" i="9" s="1"/>
  <c r="F250" i="5"/>
  <c r="D237" i="5"/>
  <c r="H23" i="3" s="1"/>
  <c r="H1228" i="1"/>
  <c r="E282" i="9"/>
  <c r="B282" i="9" s="1"/>
  <c r="H1224" i="1"/>
  <c r="D1215" i="1"/>
  <c r="F239" i="5"/>
  <c r="H1216" i="1"/>
  <c r="H1163" i="1"/>
  <c r="H1160" i="1"/>
  <c r="H1156" i="1"/>
  <c r="H1155" i="1"/>
  <c r="G1151" i="1"/>
  <c r="H1151" i="1"/>
  <c r="E288" i="9"/>
  <c r="B288" i="9" s="1"/>
  <c r="G1124" i="1"/>
  <c r="F146" i="5"/>
  <c r="E291" i="9"/>
  <c r="B291" i="9" s="1"/>
  <c r="E286" i="9"/>
  <c r="B286" i="9" s="1"/>
  <c r="H1054" i="1"/>
  <c r="H1052" i="1"/>
  <c r="H1048" i="1"/>
  <c r="H1050" i="1"/>
  <c r="H1033" i="1"/>
  <c r="C1030" i="1"/>
  <c r="H1030" i="1" s="1"/>
  <c r="H1018" i="1"/>
  <c r="F35" i="5"/>
  <c r="H1013" i="1"/>
  <c r="H1014" i="1"/>
  <c r="H1006" i="1"/>
  <c r="H1004" i="1"/>
  <c r="H1003" i="1"/>
  <c r="H1002" i="1"/>
  <c r="H1001" i="1"/>
  <c r="H999" i="1"/>
  <c r="F19" i="5"/>
  <c r="H997" i="1"/>
  <c r="H995" i="1"/>
  <c r="E12" i="5"/>
  <c r="D990" i="1" s="1"/>
  <c r="F13" i="5"/>
  <c r="D12" i="5"/>
  <c r="H991" i="1"/>
  <c r="H993" i="1"/>
  <c r="H987" i="1"/>
  <c r="H986" i="1"/>
  <c r="G852" i="1"/>
  <c r="H852" i="1"/>
  <c r="G860" i="1"/>
  <c r="H860" i="1"/>
  <c r="G876" i="1"/>
  <c r="H876" i="1"/>
  <c r="G900" i="1"/>
  <c r="H900" i="1"/>
  <c r="G908" i="1"/>
  <c r="H908" i="1"/>
  <c r="G924" i="1"/>
  <c r="H924" i="1"/>
  <c r="G932" i="1"/>
  <c r="H932" i="1"/>
  <c r="G956" i="1"/>
  <c r="H956" i="1"/>
  <c r="G1165" i="1"/>
  <c r="H1165" i="1"/>
  <c r="G5" i="1"/>
  <c r="G8" i="1"/>
  <c r="G11" i="1"/>
  <c r="G14" i="1"/>
  <c r="G17" i="1"/>
  <c r="G20" i="1"/>
  <c r="G24" i="1"/>
  <c r="G27" i="1"/>
  <c r="G30" i="1"/>
  <c r="G33" i="1"/>
  <c r="G36" i="1"/>
  <c r="G39" i="1"/>
  <c r="G42" i="1"/>
  <c r="G45" i="1"/>
  <c r="G48" i="1"/>
  <c r="G52" i="1"/>
  <c r="G55" i="1"/>
  <c r="G58" i="1"/>
  <c r="G61" i="1"/>
  <c r="G64" i="1"/>
  <c r="G67" i="1"/>
  <c r="G70" i="1"/>
  <c r="G73" i="1"/>
  <c r="G76" i="1"/>
  <c r="G79" i="1"/>
  <c r="G82" i="1"/>
  <c r="G85" i="1"/>
  <c r="G89" i="1"/>
  <c r="G91" i="1"/>
  <c r="G93" i="1"/>
  <c r="G95" i="1"/>
  <c r="G96" i="1"/>
  <c r="G97" i="1"/>
  <c r="G98" i="1"/>
  <c r="G99" i="1"/>
  <c r="G100" i="1"/>
  <c r="G101" i="1"/>
  <c r="G103" i="1"/>
  <c r="G105"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854" i="1"/>
  <c r="H854" i="1"/>
  <c r="G862" i="1"/>
  <c r="H862" i="1"/>
  <c r="G870" i="1"/>
  <c r="H870" i="1"/>
  <c r="G878" i="1"/>
  <c r="H878" i="1"/>
  <c r="G886" i="1"/>
  <c r="H886" i="1"/>
  <c r="G894" i="1"/>
  <c r="H894" i="1"/>
  <c r="G902" i="1"/>
  <c r="H902" i="1"/>
  <c r="G910" i="1"/>
  <c r="H910" i="1"/>
  <c r="G918" i="1"/>
  <c r="H918" i="1"/>
  <c r="G926" i="1"/>
  <c r="H926" i="1"/>
  <c r="G934" i="1"/>
  <c r="H934" i="1"/>
  <c r="G942" i="1"/>
  <c r="H942" i="1"/>
  <c r="G950" i="1"/>
  <c r="H950" i="1"/>
  <c r="H958" i="1"/>
  <c r="G958" i="1"/>
  <c r="H960" i="1"/>
  <c r="G960" i="1"/>
  <c r="H962" i="1"/>
  <c r="G962" i="1"/>
  <c r="H964" i="1"/>
  <c r="G964" i="1"/>
  <c r="H966" i="1"/>
  <c r="G966" i="1"/>
  <c r="G868" i="1"/>
  <c r="H868" i="1"/>
  <c r="G948" i="1"/>
  <c r="H948" i="1"/>
  <c r="G6" i="1"/>
  <c r="G9" i="1"/>
  <c r="G12" i="1"/>
  <c r="G16" i="1"/>
  <c r="G19" i="1"/>
  <c r="G22" i="1"/>
  <c r="G25" i="1"/>
  <c r="G28" i="1"/>
  <c r="G31" i="1"/>
  <c r="G35" i="1"/>
  <c r="G37" i="1"/>
  <c r="G40" i="1"/>
  <c r="G43" i="1"/>
  <c r="G47" i="1"/>
  <c r="G50" i="1"/>
  <c r="G53" i="1"/>
  <c r="G56" i="1"/>
  <c r="G60" i="1"/>
  <c r="G63" i="1"/>
  <c r="G66" i="1"/>
  <c r="G69" i="1"/>
  <c r="G72" i="1"/>
  <c r="G75" i="1"/>
  <c r="G81" i="1"/>
  <c r="G84" i="1"/>
  <c r="G87" i="1"/>
  <c r="G92" i="1"/>
  <c r="G104" i="1"/>
  <c r="H7" i="1"/>
  <c r="H18" i="1"/>
  <c r="H29" i="1"/>
  <c r="H38" i="1"/>
  <c r="H44" i="1"/>
  <c r="H54" i="1"/>
  <c r="H59" i="1"/>
  <c r="H65" i="1"/>
  <c r="H71" i="1"/>
  <c r="H77" i="1"/>
  <c r="H83" i="1"/>
  <c r="G631" i="1"/>
  <c r="G632" i="1"/>
  <c r="G734" i="1"/>
  <c r="G738" i="1"/>
  <c r="G742" i="1"/>
  <c r="G746" i="1"/>
  <c r="G750" i="1"/>
  <c r="G754" i="1"/>
  <c r="G758" i="1"/>
  <c r="G762" i="1"/>
  <c r="G766" i="1"/>
  <c r="G770" i="1"/>
  <c r="G774" i="1"/>
  <c r="G778" i="1"/>
  <c r="G782" i="1"/>
  <c r="G786" i="1"/>
  <c r="G790" i="1"/>
  <c r="G794" i="1"/>
  <c r="G79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884" i="1"/>
  <c r="H884" i="1"/>
  <c r="G892" i="1"/>
  <c r="H892" i="1"/>
  <c r="G916" i="1"/>
  <c r="H916" i="1"/>
  <c r="G940" i="1"/>
  <c r="H940" i="1"/>
  <c r="G1190" i="1"/>
  <c r="H1190" i="1"/>
  <c r="G4" i="1"/>
  <c r="G10" i="1"/>
  <c r="G13" i="1"/>
  <c r="G15" i="1"/>
  <c r="G21" i="1"/>
  <c r="G23" i="1"/>
  <c r="G26" i="1"/>
  <c r="G32" i="1"/>
  <c r="G34" i="1"/>
  <c r="G41" i="1"/>
  <c r="G49" i="1"/>
  <c r="G51" i="1"/>
  <c r="G57" i="1"/>
  <c r="G62" i="1"/>
  <c r="G68" i="1"/>
  <c r="G74" i="1"/>
  <c r="G80" i="1"/>
  <c r="G86" i="1"/>
  <c r="G88" i="1"/>
  <c r="G90" i="1"/>
  <c r="G94" i="1"/>
  <c r="G106" i="1"/>
  <c r="G733" i="1"/>
  <c r="G737" i="1"/>
  <c r="G741" i="1"/>
  <c r="G745" i="1"/>
  <c r="G749" i="1"/>
  <c r="G753" i="1"/>
  <c r="G757" i="1"/>
  <c r="G761" i="1"/>
  <c r="G765" i="1"/>
  <c r="G769" i="1"/>
  <c r="G773" i="1"/>
  <c r="G777" i="1"/>
  <c r="G781" i="1"/>
  <c r="G785" i="1"/>
  <c r="G789" i="1"/>
  <c r="G793" i="1"/>
  <c r="G797" i="1"/>
  <c r="G858" i="1"/>
  <c r="H858" i="1"/>
  <c r="G866" i="1"/>
  <c r="H866" i="1"/>
  <c r="G874" i="1"/>
  <c r="H874" i="1"/>
  <c r="G882" i="1"/>
  <c r="H882" i="1"/>
  <c r="G890" i="1"/>
  <c r="H890" i="1"/>
  <c r="G898" i="1"/>
  <c r="H898" i="1"/>
  <c r="G906" i="1"/>
  <c r="H906" i="1"/>
  <c r="G914" i="1"/>
  <c r="H914" i="1"/>
  <c r="G922" i="1"/>
  <c r="H922" i="1"/>
  <c r="G930" i="1"/>
  <c r="H930" i="1"/>
  <c r="G938" i="1"/>
  <c r="H938" i="1"/>
  <c r="G946" i="1"/>
  <c r="H946" i="1"/>
  <c r="G954" i="1"/>
  <c r="H954" i="1"/>
  <c r="H959" i="1"/>
  <c r="G959" i="1"/>
  <c r="H961" i="1"/>
  <c r="G961" i="1"/>
  <c r="H963" i="1"/>
  <c r="G963" i="1"/>
  <c r="H965" i="1"/>
  <c r="G965"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H1150" i="1"/>
  <c r="H1162" i="1"/>
  <c r="G1169" i="1"/>
  <c r="H1169" i="1"/>
  <c r="H1178" i="1"/>
  <c r="G1180" i="1"/>
  <c r="H1180" i="1"/>
  <c r="H1184" i="1"/>
  <c r="G1187" i="1"/>
  <c r="H1187" i="1"/>
  <c r="G1196" i="1"/>
  <c r="H1196" i="1"/>
  <c r="G1206" i="1"/>
  <c r="H1206" i="1"/>
  <c r="G1427" i="1"/>
  <c r="H1427" i="1"/>
  <c r="G1157" i="1"/>
  <c r="H1157" i="1"/>
  <c r="G1173" i="1"/>
  <c r="H1173" i="1"/>
  <c r="G1203" i="1"/>
  <c r="H1203" i="1"/>
  <c r="G1302" i="1"/>
  <c r="H1302" i="1"/>
  <c r="G1305" i="1"/>
  <c r="H1305" i="1"/>
  <c r="G1310" i="1"/>
  <c r="H1310" i="1"/>
  <c r="G1313" i="1"/>
  <c r="H1313" i="1"/>
  <c r="G1318" i="1"/>
  <c r="H1318" i="1"/>
  <c r="G1321" i="1"/>
  <c r="H1321" i="1"/>
  <c r="G1326" i="1"/>
  <c r="H1326" i="1"/>
  <c r="G1339" i="1"/>
  <c r="H1339" i="1"/>
  <c r="G1344" i="1"/>
  <c r="H1344" i="1"/>
  <c r="G1347" i="1"/>
  <c r="H1347" i="1"/>
  <c r="G1352" i="1"/>
  <c r="H1352" i="1"/>
  <c r="G1355" i="1"/>
  <c r="H1355" i="1"/>
  <c r="G1360" i="1"/>
  <c r="H1360" i="1"/>
  <c r="G1363" i="1"/>
  <c r="H1363" i="1"/>
  <c r="G1368" i="1"/>
  <c r="H1368" i="1"/>
  <c r="G1371" i="1"/>
  <c r="H1371" i="1"/>
  <c r="G1376" i="1"/>
  <c r="H1376" i="1"/>
  <c r="G1391" i="1"/>
  <c r="H1391" i="1"/>
  <c r="G1399" i="1"/>
  <c r="H1399" i="1"/>
  <c r="G1407" i="1"/>
  <c r="H1407" i="1"/>
  <c r="G1411" i="1"/>
  <c r="H1411" i="1"/>
  <c r="G1419" i="1"/>
  <c r="H1419" i="1"/>
  <c r="F83" i="4"/>
  <c r="D82" i="4"/>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149" i="1"/>
  <c r="H1149" i="1"/>
  <c r="H1154" i="1"/>
  <c r="G1161" i="1"/>
  <c r="H1161" i="1"/>
  <c r="H1170" i="1"/>
  <c r="G1177" i="1"/>
  <c r="H1177" i="1"/>
  <c r="G1148" i="1"/>
  <c r="G1156" i="1"/>
  <c r="G1160" i="1"/>
  <c r="G1164" i="1"/>
  <c r="G1168" i="1"/>
  <c r="G1172" i="1"/>
  <c r="G1176" i="1"/>
  <c r="G1192" i="1"/>
  <c r="H1194" i="1"/>
  <c r="G1199" i="1"/>
  <c r="H1199" i="1"/>
  <c r="G1211" i="1"/>
  <c r="H1211" i="1"/>
  <c r="G1219" i="1"/>
  <c r="H1219" i="1"/>
  <c r="G1222"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333" i="1"/>
  <c r="H1333" i="1"/>
  <c r="G1336" i="1"/>
  <c r="H1336" i="1"/>
  <c r="G1179" i="1"/>
  <c r="H1179" i="1"/>
  <c r="G1195" i="1"/>
  <c r="H1195" i="1"/>
  <c r="G1301" i="1"/>
  <c r="H1301" i="1"/>
  <c r="G1306" i="1"/>
  <c r="H1306" i="1"/>
  <c r="G1309" i="1"/>
  <c r="H1309" i="1"/>
  <c r="G1314" i="1"/>
  <c r="H1314" i="1"/>
  <c r="G1317" i="1"/>
  <c r="H1317" i="1"/>
  <c r="G1322" i="1"/>
  <c r="H1322" i="1"/>
  <c r="G1325" i="1"/>
  <c r="H1325" i="1"/>
  <c r="G1340" i="1"/>
  <c r="H1340" i="1"/>
  <c r="G1343" i="1"/>
  <c r="H1343" i="1"/>
  <c r="G1348" i="1"/>
  <c r="H1348" i="1"/>
  <c r="G1351" i="1"/>
  <c r="H1351" i="1"/>
  <c r="G1356" i="1"/>
  <c r="H1356" i="1"/>
  <c r="G1359" i="1"/>
  <c r="H1359" i="1"/>
  <c r="G1364" i="1"/>
  <c r="H1364" i="1"/>
  <c r="G1367" i="1"/>
  <c r="H1367" i="1"/>
  <c r="G1372" i="1"/>
  <c r="H1372" i="1"/>
  <c r="G1375" i="1"/>
  <c r="H1375" i="1"/>
  <c r="G1380" i="1"/>
  <c r="H1380" i="1"/>
  <c r="G1387" i="1"/>
  <c r="H1387" i="1"/>
  <c r="G1395" i="1"/>
  <c r="H1395" i="1"/>
  <c r="G1403" i="1"/>
  <c r="H1403" i="1"/>
  <c r="G1415" i="1"/>
  <c r="H1415" i="1"/>
  <c r="G1431" i="1"/>
  <c r="H1431" i="1"/>
  <c r="G1437" i="1"/>
  <c r="H1437" i="1"/>
  <c r="G1477" i="1"/>
  <c r="J1477" i="1"/>
  <c r="H1477" i="1"/>
  <c r="G1479" i="1"/>
  <c r="J1479" i="1"/>
  <c r="H1479" i="1"/>
  <c r="H1494" i="1"/>
  <c r="G1494" i="1"/>
  <c r="H1503" i="1"/>
  <c r="G1503" i="1"/>
  <c r="H1514" i="1"/>
  <c r="G1514" i="1"/>
  <c r="G1146" i="1"/>
  <c r="G1150" i="1"/>
  <c r="G1154" i="1"/>
  <c r="G1158" i="1"/>
  <c r="G1162" i="1"/>
  <c r="G1166" i="1"/>
  <c r="G1170" i="1"/>
  <c r="G1174" i="1"/>
  <c r="G1178" i="1"/>
  <c r="G1184" i="1"/>
  <c r="G1191" i="1"/>
  <c r="H1191" i="1"/>
  <c r="G1200" i="1"/>
  <c r="G1207" i="1"/>
  <c r="H1207" i="1"/>
  <c r="G1210" i="1"/>
  <c r="H1210" i="1"/>
  <c r="G1215" i="1"/>
  <c r="H1215"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32" i="1"/>
  <c r="H1332" i="1"/>
  <c r="F629" i="4"/>
  <c r="D625" i="4"/>
  <c r="G1454" i="1"/>
  <c r="H1454" i="1"/>
  <c r="H1463" i="1"/>
  <c r="J1463" i="1"/>
  <c r="I1471" i="1"/>
  <c r="G1474" i="1"/>
  <c r="J1474" i="1"/>
  <c r="H1474" i="1"/>
  <c r="H1490" i="1"/>
  <c r="G1490" i="1"/>
  <c r="H1510" i="1"/>
  <c r="G1510" i="1"/>
  <c r="H1515" i="1"/>
  <c r="G1515" i="1"/>
  <c r="H310" i="9"/>
  <c r="E176" i="5"/>
  <c r="F207" i="5"/>
  <c r="D206" i="5"/>
  <c r="E141" i="6"/>
  <c r="D1299" i="1"/>
  <c r="E35" i="6"/>
  <c r="D1337" i="1"/>
  <c r="H1337" i="1" s="1"/>
  <c r="F122" i="6"/>
  <c r="D114" i="6"/>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I1439" i="1"/>
  <c r="J1456" i="1"/>
  <c r="G1456" i="1"/>
  <c r="I1456" i="1" s="1"/>
  <c r="J1458" i="1"/>
  <c r="G1458" i="1"/>
  <c r="I1458" i="1" s="1"/>
  <c r="J1460" i="1"/>
  <c r="G1460" i="1"/>
  <c r="I1460" i="1" s="1"/>
  <c r="G1463" i="1"/>
  <c r="I1463" i="1" s="1"/>
  <c r="G1467" i="1"/>
  <c r="H1476" i="1"/>
  <c r="H1478" i="1"/>
  <c r="H1486" i="1"/>
  <c r="G1486" i="1"/>
  <c r="H1506" i="1"/>
  <c r="G1506" i="1"/>
  <c r="H1511" i="1"/>
  <c r="G1511" i="1"/>
  <c r="G1519" i="1"/>
  <c r="G1523" i="1"/>
  <c r="G1527" i="1"/>
  <c r="G1531" i="1"/>
  <c r="G1535" i="1"/>
  <c r="G1539" i="1"/>
  <c r="G1543" i="1"/>
  <c r="G1547" i="1"/>
  <c r="G1551" i="1"/>
  <c r="G1555" i="1"/>
  <c r="G1559" i="1"/>
  <c r="G1563" i="1"/>
  <c r="G1567" i="1"/>
  <c r="F51" i="4"/>
  <c r="D50" i="4"/>
  <c r="F228" i="4"/>
  <c r="D224" i="4"/>
  <c r="F70" i="5"/>
  <c r="D69" i="5"/>
  <c r="G1208" i="1"/>
  <c r="G1212" i="1"/>
  <c r="G1216" i="1"/>
  <c r="G1220" i="1"/>
  <c r="G1224" i="1"/>
  <c r="G1228" i="1"/>
  <c r="G1232" i="1"/>
  <c r="G1236" i="1"/>
  <c r="G1240" i="1"/>
  <c r="G1244" i="1"/>
  <c r="G1248" i="1"/>
  <c r="G1252" i="1"/>
  <c r="G1256" i="1"/>
  <c r="G1260" i="1"/>
  <c r="G1264" i="1"/>
  <c r="G1268" i="1"/>
  <c r="H1379" i="1"/>
  <c r="H1386" i="1"/>
  <c r="H1390" i="1"/>
  <c r="H1394" i="1"/>
  <c r="H1398" i="1"/>
  <c r="H1402" i="1"/>
  <c r="H1406" i="1"/>
  <c r="H1410" i="1"/>
  <c r="H1414" i="1"/>
  <c r="H1418" i="1"/>
  <c r="H1422" i="1"/>
  <c r="H1426" i="1"/>
  <c r="H1430" i="1"/>
  <c r="H1434" i="1"/>
  <c r="G1455" i="1"/>
  <c r="I1455" i="1" s="1"/>
  <c r="J1455" i="1"/>
  <c r="H1455" i="1"/>
  <c r="G1457" i="1"/>
  <c r="J1457" i="1"/>
  <c r="H1457" i="1"/>
  <c r="G1459" i="1"/>
  <c r="J1459" i="1"/>
  <c r="H1459" i="1"/>
  <c r="G1461" i="1"/>
  <c r="H1461" i="1"/>
  <c r="G1472" i="1"/>
  <c r="J1472" i="1"/>
  <c r="H1472" i="1"/>
  <c r="J1476" i="1"/>
  <c r="G1476" i="1"/>
  <c r="J1478" i="1"/>
  <c r="G1478" i="1"/>
  <c r="I1478" i="1" s="1"/>
  <c r="H1482" i="1"/>
  <c r="G1482" i="1"/>
  <c r="H1498" i="1"/>
  <c r="G1498" i="1"/>
  <c r="H1502" i="1"/>
  <c r="G1502" i="1"/>
  <c r="H1507" i="1"/>
  <c r="G1507" i="1"/>
  <c r="F37" i="4"/>
  <c r="D7" i="4"/>
  <c r="F216" i="4"/>
  <c r="D215" i="4"/>
  <c r="H1440" i="1"/>
  <c r="G1440" i="1"/>
  <c r="H1442" i="1"/>
  <c r="G1442" i="1"/>
  <c r="H1444" i="1"/>
  <c r="G1444" i="1"/>
  <c r="G1447" i="1"/>
  <c r="I1447" i="1" s="1"/>
  <c r="J1447" i="1"/>
  <c r="G1449" i="1"/>
  <c r="I1449" i="1" s="1"/>
  <c r="J1449" i="1"/>
  <c r="G1451" i="1"/>
  <c r="I1451" i="1" s="1"/>
  <c r="J1451" i="1"/>
  <c r="E50" i="4"/>
  <c r="D46" i="1" s="1"/>
  <c r="D196" i="4"/>
  <c r="F455" i="4"/>
  <c r="D421" i="4"/>
  <c r="G1462" i="1"/>
  <c r="I1462" i="1" s="1"/>
  <c r="J1462" i="1"/>
  <c r="G1464" i="1"/>
  <c r="I1464" i="1" s="1"/>
  <c r="J1464" i="1"/>
  <c r="H1465" i="1"/>
  <c r="I1465" i="1" s="1"/>
  <c r="G1466" i="1"/>
  <c r="I1466" i="1" s="1"/>
  <c r="J1466" i="1"/>
  <c r="H1467" i="1"/>
  <c r="G1468" i="1"/>
  <c r="I1468" i="1" s="1"/>
  <c r="J1468" i="1"/>
  <c r="H1469" i="1"/>
  <c r="G1487" i="1"/>
  <c r="G1491" i="1"/>
  <c r="G1495"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9" i="4"/>
  <c r="F134" i="4"/>
  <c r="D133" i="4"/>
  <c r="H21" i="9"/>
  <c r="G21" i="9"/>
  <c r="F177" i="4"/>
  <c r="D163" i="4"/>
  <c r="D151" i="4" s="1"/>
  <c r="F188" i="4"/>
  <c r="F264" i="4"/>
  <c r="D263" i="4"/>
  <c r="E515" i="4"/>
  <c r="D509" i="1" s="1"/>
  <c r="F594" i="4"/>
  <c r="D593" i="4"/>
  <c r="H29" i="3"/>
  <c r="F364" i="4"/>
  <c r="D363" i="4"/>
  <c r="D643" i="4"/>
  <c r="F416" i="4"/>
  <c r="D644" i="4"/>
  <c r="E567" i="4"/>
  <c r="D561" i="1" s="1"/>
  <c r="D24" i="8"/>
  <c r="C1499" i="1" s="1"/>
  <c r="C1501" i="1"/>
  <c r="E363" i="4"/>
  <c r="D358" i="1" s="1"/>
  <c r="E643" i="4"/>
  <c r="D637" i="1" s="1"/>
  <c r="E593" i="4"/>
  <c r="D587" i="1" s="1"/>
  <c r="G308" i="9"/>
  <c r="E308" i="9" s="1"/>
  <c r="B308" i="9" s="1"/>
  <c r="D176" i="5"/>
  <c r="F245" i="5"/>
  <c r="F36" i="6"/>
  <c r="D35" i="6"/>
  <c r="F130" i="6"/>
  <c r="D129" i="6"/>
  <c r="B89" i="9"/>
  <c r="B97" i="9"/>
  <c r="F259" i="4"/>
  <c r="D299" i="4"/>
  <c r="F304" i="4"/>
  <c r="D311" i="4"/>
  <c r="F460" i="4"/>
  <c r="D459" i="4"/>
  <c r="E472" i="4"/>
  <c r="D466" i="1" s="1"/>
  <c r="E484" i="4"/>
  <c r="D478" i="1" s="1"/>
  <c r="E529" i="4"/>
  <c r="D580" i="4"/>
  <c r="F8" i="5"/>
  <c r="D118" i="5"/>
  <c r="F177" i="5"/>
  <c r="F238" i="5"/>
  <c r="F246" i="5"/>
  <c r="E5" i="7"/>
  <c r="D43" i="8"/>
  <c r="E27" i="9"/>
  <c r="B27" i="9" s="1"/>
  <c r="E43" i="9"/>
  <c r="B43" i="9" s="1"/>
  <c r="B49" i="9"/>
  <c r="E59" i="9"/>
  <c r="B59" i="9" s="1"/>
  <c r="B65" i="9"/>
  <c r="E75" i="9"/>
  <c r="B75" i="9" s="1"/>
  <c r="B81" i="9"/>
  <c r="E87" i="9"/>
  <c r="B87" i="9" s="1"/>
  <c r="E95" i="9"/>
  <c r="B95" i="9" s="1"/>
  <c r="E103" i="9"/>
  <c r="B103" i="9" s="1"/>
  <c r="D351" i="4"/>
  <c r="F356" i="4"/>
  <c r="F530" i="4"/>
  <c r="D529" i="4"/>
  <c r="E68" i="5"/>
  <c r="D5" i="6"/>
  <c r="F10" i="6"/>
  <c r="D89" i="6"/>
  <c r="F94" i="6"/>
  <c r="E23" i="9"/>
  <c r="B23" i="9" s="1"/>
  <c r="B29" i="9"/>
  <c r="E39" i="9"/>
  <c r="B39" i="9" s="1"/>
  <c r="B45" i="9"/>
  <c r="E55" i="9"/>
  <c r="B55" i="9" s="1"/>
  <c r="B61" i="9"/>
  <c r="E71" i="9"/>
  <c r="B71" i="9" s="1"/>
  <c r="B77" i="9"/>
  <c r="B107" i="9"/>
  <c r="F45" i="5"/>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65" i="9"/>
  <c r="G164" i="9"/>
  <c r="E164" i="9" s="1"/>
  <c r="B164" i="9" s="1"/>
  <c r="G163" i="9"/>
  <c r="E163" i="9" s="1"/>
  <c r="B163" i="9" s="1"/>
  <c r="G162" i="9"/>
  <c r="E162" i="9" s="1"/>
  <c r="B162" i="9" s="1"/>
  <c r="G161" i="9"/>
  <c r="E161" i="9" s="1"/>
  <c r="B161"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10" i="9"/>
  <c r="B114" i="9"/>
  <c r="B118" i="9"/>
  <c r="E125" i="9"/>
  <c r="B125" i="9" s="1"/>
  <c r="B131" i="9"/>
  <c r="E141" i="9"/>
  <c r="B141" i="9" s="1"/>
  <c r="E145" i="9"/>
  <c r="B145" i="9" s="1"/>
  <c r="B151" i="9"/>
  <c r="H165" i="9"/>
  <c r="F277" i="9"/>
  <c r="E290" i="9"/>
  <c r="B290" i="9" s="1"/>
  <c r="E310" i="9"/>
  <c r="B310" i="9" s="1"/>
  <c r="B111" i="9"/>
  <c r="B115" i="9"/>
  <c r="B119" i="9"/>
  <c r="B123" i="9"/>
  <c r="E133" i="9"/>
  <c r="B133" i="9" s="1"/>
  <c r="B139" i="9"/>
  <c r="E153" i="9"/>
  <c r="B153" i="9" s="1"/>
  <c r="B159" i="9"/>
  <c r="G166" i="9"/>
  <c r="E166" i="9" s="1"/>
  <c r="B166" i="9" s="1"/>
  <c r="G189" i="9"/>
  <c r="E189" i="9" s="1"/>
  <c r="B189" i="9" s="1"/>
  <c r="B225" i="9"/>
  <c r="B233" i="9"/>
  <c r="B241" i="9"/>
  <c r="B249" i="9"/>
  <c r="B257" i="9"/>
  <c r="B265" i="9"/>
  <c r="E293" i="9"/>
  <c r="B293" i="9" s="1"/>
  <c r="B299" i="9"/>
  <c r="B223" i="9"/>
  <c r="B231" i="9"/>
  <c r="B239" i="9"/>
  <c r="B247" i="9"/>
  <c r="B255" i="9"/>
  <c r="B263" i="9"/>
  <c r="B271" i="9"/>
  <c r="B307" i="9"/>
  <c r="B221" i="9"/>
  <c r="B229" i="9"/>
  <c r="B237" i="9"/>
  <c r="B245" i="9"/>
  <c r="B253" i="9"/>
  <c r="B261" i="9"/>
  <c r="B269" i="9"/>
  <c r="B295" i="9"/>
  <c r="E305" i="9"/>
  <c r="B305" i="9" s="1"/>
  <c r="E309" i="9"/>
  <c r="B309" i="9" s="1"/>
  <c r="F252" i="4" l="1"/>
  <c r="G248" i="1"/>
  <c r="H1222" i="1"/>
  <c r="E237" i="5"/>
  <c r="F237" i="5" s="1"/>
  <c r="F106" i="4"/>
  <c r="G102" i="1"/>
  <c r="G1453" i="1"/>
  <c r="H1453" i="1"/>
  <c r="D42" i="8"/>
  <c r="I34" i="3" s="1"/>
  <c r="G1483" i="1"/>
  <c r="I17" i="3"/>
  <c r="E289" i="4"/>
  <c r="D285" i="1" s="1"/>
  <c r="C1214" i="1"/>
  <c r="E7" i="5"/>
  <c r="D985" i="1" s="1"/>
  <c r="C990" i="1"/>
  <c r="F12" i="5"/>
  <c r="D7" i="5"/>
  <c r="I20" i="3"/>
  <c r="D289" i="4"/>
  <c r="H17" i="3"/>
  <c r="F151" i="4"/>
  <c r="C147" i="1"/>
  <c r="C1518" i="1"/>
  <c r="I35" i="3"/>
  <c r="F580" i="4"/>
  <c r="C574" i="1"/>
  <c r="F7" i="4"/>
  <c r="D6" i="4"/>
  <c r="C3" i="1"/>
  <c r="H27" i="3"/>
  <c r="C1408" i="1"/>
  <c r="F114" i="6"/>
  <c r="F213" i="9"/>
  <c r="B213" i="9" s="1"/>
  <c r="G318" i="9"/>
  <c r="E318" i="9" s="1"/>
  <c r="D141" i="6"/>
  <c r="F5" i="6"/>
  <c r="H24" i="3"/>
  <c r="C1299" i="1"/>
  <c r="D1436" i="1"/>
  <c r="I29" i="3"/>
  <c r="F118" i="5"/>
  <c r="C1096" i="1"/>
  <c r="E528" i="4"/>
  <c r="D523" i="1"/>
  <c r="F35" i="6"/>
  <c r="H25" i="3"/>
  <c r="C1329" i="1"/>
  <c r="F176" i="5"/>
  <c r="H22" i="3"/>
  <c r="D175" i="5"/>
  <c r="C1153" i="1"/>
  <c r="F644" i="4"/>
  <c r="C638" i="1"/>
  <c r="G316" i="9"/>
  <c r="E316" i="9" s="1"/>
  <c r="F263" i="4"/>
  <c r="C259" i="1"/>
  <c r="F133" i="4"/>
  <c r="C129" i="1"/>
  <c r="F421" i="4"/>
  <c r="D420" i="4"/>
  <c r="C415" i="1"/>
  <c r="F196" i="4"/>
  <c r="C192" i="1"/>
  <c r="I1444" i="1"/>
  <c r="I1440" i="1"/>
  <c r="I1476" i="1"/>
  <c r="I1472" i="1"/>
  <c r="I1457" i="1"/>
  <c r="F224" i="4"/>
  <c r="C220" i="1"/>
  <c r="I28" i="3"/>
  <c r="D1435" i="1"/>
  <c r="D528" i="4"/>
  <c r="F529" i="4"/>
  <c r="C523" i="1"/>
  <c r="F459" i="4"/>
  <c r="C453" i="1"/>
  <c r="F363" i="4"/>
  <c r="C358" i="1"/>
  <c r="H509" i="1"/>
  <c r="G509" i="1"/>
  <c r="F215" i="4"/>
  <c r="C211" i="1"/>
  <c r="I22" i="3"/>
  <c r="D1153" i="1"/>
  <c r="E165" i="9"/>
  <c r="B165" i="9" s="1"/>
  <c r="I21" i="3"/>
  <c r="D1046" i="1"/>
  <c r="H478" i="1"/>
  <c r="G478" i="1"/>
  <c r="F311" i="4"/>
  <c r="C306" i="1"/>
  <c r="G1501" i="1"/>
  <c r="H1501" i="1"/>
  <c r="F593" i="4"/>
  <c r="C587" i="1"/>
  <c r="E6" i="4"/>
  <c r="I1459" i="1"/>
  <c r="G311" i="9"/>
  <c r="E311" i="9" s="1"/>
  <c r="B311" i="9" s="1"/>
  <c r="F206" i="5"/>
  <c r="C1183" i="1"/>
  <c r="I1474" i="1"/>
  <c r="E350" i="4"/>
  <c r="I1477" i="1"/>
  <c r="F82" i="4"/>
  <c r="C78" i="1"/>
  <c r="F299" i="4"/>
  <c r="D298" i="4"/>
  <c r="C294" i="1"/>
  <c r="H561" i="1"/>
  <c r="G561" i="1"/>
  <c r="F163" i="4"/>
  <c r="C159" i="1"/>
  <c r="F625" i="4"/>
  <c r="C619" i="1"/>
  <c r="F89" i="6"/>
  <c r="C1383" i="1"/>
  <c r="E6" i="5"/>
  <c r="D350" i="4"/>
  <c r="F351" i="4"/>
  <c r="C346" i="1"/>
  <c r="H466" i="1"/>
  <c r="G466" i="1"/>
  <c r="F129" i="6"/>
  <c r="C1423" i="1"/>
  <c r="H1499" i="1"/>
  <c r="G1499" i="1"/>
  <c r="F643" i="4"/>
  <c r="C637" i="1"/>
  <c r="E21" i="9"/>
  <c r="E420" i="4"/>
  <c r="I1442" i="1"/>
  <c r="F69" i="5"/>
  <c r="D68" i="5"/>
  <c r="C1047" i="1"/>
  <c r="F50" i="4"/>
  <c r="C46" i="1"/>
  <c r="I1467" i="1"/>
  <c r="I25" i="3"/>
  <c r="D1329" i="1"/>
  <c r="G1337" i="1"/>
  <c r="I1479" i="1"/>
  <c r="I23" i="3" l="1"/>
  <c r="E175" i="5"/>
  <c r="D1152" i="1" s="1"/>
  <c r="D1214" i="1"/>
  <c r="H1214" i="1" s="1"/>
  <c r="E413" i="4"/>
  <c r="E640" i="4" s="1"/>
  <c r="E291" i="4"/>
  <c r="D287" i="1" s="1"/>
  <c r="G313" i="9"/>
  <c r="E313" i="9" s="1"/>
  <c r="B313" i="9" s="1"/>
  <c r="C1517" i="1"/>
  <c r="H1517" i="1" s="1"/>
  <c r="G314" i="9"/>
  <c r="E314" i="9" s="1"/>
  <c r="B314" i="9" s="1"/>
  <c r="H19" i="9"/>
  <c r="E19" i="9" s="1"/>
  <c r="B19" i="9" s="1"/>
  <c r="K1451" i="9"/>
  <c r="G1214" i="1"/>
  <c r="F7" i="5"/>
  <c r="C985" i="1"/>
  <c r="H20" i="3"/>
  <c r="H990" i="1"/>
  <c r="G990" i="1"/>
  <c r="F420" i="4"/>
  <c r="D635" i="4"/>
  <c r="C414" i="1"/>
  <c r="H259" i="1"/>
  <c r="G259" i="1"/>
  <c r="G1517" i="1"/>
  <c r="H11" i="3"/>
  <c r="H3" i="1"/>
  <c r="G3" i="1"/>
  <c r="H147" i="1"/>
  <c r="G147" i="1"/>
  <c r="F68" i="5"/>
  <c r="H21" i="3"/>
  <c r="C1046" i="1"/>
  <c r="H637" i="1"/>
  <c r="G637" i="1"/>
  <c r="G1423" i="1"/>
  <c r="H1423" i="1"/>
  <c r="H346" i="1"/>
  <c r="G346" i="1"/>
  <c r="G1383" i="1"/>
  <c r="H1383" i="1"/>
  <c r="H159" i="1"/>
  <c r="G159" i="1"/>
  <c r="H294" i="1"/>
  <c r="G294" i="1"/>
  <c r="G1183" i="1"/>
  <c r="H1183" i="1"/>
  <c r="E290" i="4"/>
  <c r="D286" i="1" s="1"/>
  <c r="E412" i="4"/>
  <c r="I16" i="3"/>
  <c r="D2" i="1"/>
  <c r="D6" i="5"/>
  <c r="H211" i="1"/>
  <c r="G211" i="1"/>
  <c r="H358" i="1"/>
  <c r="G358" i="1"/>
  <c r="H523" i="1"/>
  <c r="G523" i="1"/>
  <c r="H192" i="1"/>
  <c r="G192" i="1"/>
  <c r="G1153" i="1"/>
  <c r="H1153" i="1"/>
  <c r="G1329" i="1"/>
  <c r="H1329" i="1"/>
  <c r="E636" i="4"/>
  <c r="D630" i="1" s="1"/>
  <c r="D522" i="1"/>
  <c r="H1436" i="1"/>
  <c r="G1436" i="1"/>
  <c r="F141" i="6"/>
  <c r="H28" i="3"/>
  <c r="C1435" i="1"/>
  <c r="D412" i="4"/>
  <c r="F6" i="4"/>
  <c r="H16" i="3"/>
  <c r="D290" i="4"/>
  <c r="C2" i="1"/>
  <c r="H1047" i="1"/>
  <c r="G1047" i="1"/>
  <c r="B21" i="9"/>
  <c r="H278" i="9"/>
  <c r="D984" i="1"/>
  <c r="H78" i="1"/>
  <c r="G78" i="1"/>
  <c r="G46" i="1"/>
  <c r="H46" i="1"/>
  <c r="H220" i="1"/>
  <c r="G220" i="1"/>
  <c r="H129" i="1"/>
  <c r="G129" i="1"/>
  <c r="B316" i="9"/>
  <c r="E315" i="9"/>
  <c r="I10" i="3" s="1"/>
  <c r="F175" i="5"/>
  <c r="C1152" i="1"/>
  <c r="H1096" i="1"/>
  <c r="G1096" i="1"/>
  <c r="G1299" i="1"/>
  <c r="H1299" i="1"/>
  <c r="E317" i="9"/>
  <c r="B318" i="9"/>
  <c r="G1408" i="1"/>
  <c r="H1408" i="1"/>
  <c r="H1518" i="1"/>
  <c r="G1518" i="1"/>
  <c r="D407" i="4"/>
  <c r="F298" i="4"/>
  <c r="C293" i="1"/>
  <c r="G587" i="1"/>
  <c r="H587" i="1"/>
  <c r="E635" i="4"/>
  <c r="D629" i="1" s="1"/>
  <c r="D414" i="1"/>
  <c r="D408" i="4"/>
  <c r="F350" i="4"/>
  <c r="C345" i="1"/>
  <c r="G619" i="1"/>
  <c r="H619" i="1"/>
  <c r="E408" i="4"/>
  <c r="D403" i="1" s="1"/>
  <c r="D345" i="1"/>
  <c r="E407" i="4"/>
  <c r="D402" i="1" s="1"/>
  <c r="H306" i="1"/>
  <c r="G306" i="1"/>
  <c r="H985" i="1"/>
  <c r="G985" i="1"/>
  <c r="H453" i="1"/>
  <c r="G453" i="1"/>
  <c r="D636" i="4"/>
  <c r="F528" i="4"/>
  <c r="C522" i="1"/>
  <c r="H415" i="1"/>
  <c r="G415" i="1"/>
  <c r="H638" i="1"/>
  <c r="G638" i="1"/>
  <c r="H574" i="1"/>
  <c r="G574" i="1"/>
  <c r="D413" i="4"/>
  <c r="F289" i="4"/>
  <c r="D291" i="4"/>
  <c r="C285" i="1"/>
  <c r="D408" i="1" l="1"/>
  <c r="E312" i="9"/>
  <c r="F291" i="4"/>
  <c r="C287" i="1"/>
  <c r="F636" i="4"/>
  <c r="C630" i="1"/>
  <c r="H345" i="1"/>
  <c r="G345" i="1"/>
  <c r="N3" i="9"/>
  <c r="I11" i="3"/>
  <c r="F407" i="4"/>
  <c r="C402" i="1"/>
  <c r="G1152" i="1"/>
  <c r="H1152" i="1"/>
  <c r="H2" i="1"/>
  <c r="G2" i="1"/>
  <c r="D639" i="4"/>
  <c r="D414" i="4"/>
  <c r="F412" i="4"/>
  <c r="C407" i="1"/>
  <c r="E639" i="4"/>
  <c r="E642" i="4" s="1"/>
  <c r="E414" i="4"/>
  <c r="D409" i="1" s="1"/>
  <c r="D407" i="1"/>
  <c r="H1046" i="1"/>
  <c r="G1046" i="1"/>
  <c r="H414" i="1"/>
  <c r="G414" i="1"/>
  <c r="E415" i="4"/>
  <c r="D410" i="1" s="1"/>
  <c r="H285" i="1"/>
  <c r="G285" i="1"/>
  <c r="H293" i="1"/>
  <c r="G293" i="1"/>
  <c r="G1435" i="1"/>
  <c r="H1435" i="1"/>
  <c r="D415" i="4"/>
  <c r="D640" i="4"/>
  <c r="F413" i="4"/>
  <c r="C408" i="1"/>
  <c r="H522" i="1"/>
  <c r="G522" i="1"/>
  <c r="F408" i="4"/>
  <c r="C403" i="1"/>
  <c r="H9" i="3"/>
  <c r="F290" i="4"/>
  <c r="C286" i="1"/>
  <c r="G285" i="9"/>
  <c r="E285" i="9" s="1"/>
  <c r="B285" i="9" s="1"/>
  <c r="G278" i="9"/>
  <c r="E278" i="9" s="1"/>
  <c r="F6" i="5"/>
  <c r="C984" i="1"/>
  <c r="F635" i="4"/>
  <c r="C629" i="1"/>
  <c r="D634" i="1"/>
  <c r="H8" i="3" l="1"/>
  <c r="H984" i="1"/>
  <c r="G984" i="1"/>
  <c r="D636" i="1"/>
  <c r="H286" i="1"/>
  <c r="G286" i="1"/>
  <c r="E641" i="4"/>
  <c r="D633" i="1"/>
  <c r="D641" i="4"/>
  <c r="F639" i="4"/>
  <c r="C633" i="1"/>
  <c r="H630" i="1"/>
  <c r="G630" i="1"/>
  <c r="G629" i="1"/>
  <c r="H629" i="1"/>
  <c r="E277" i="9"/>
  <c r="B278" i="9"/>
  <c r="D642" i="4"/>
  <c r="F640" i="4"/>
  <c r="C634" i="1"/>
  <c r="H407" i="1"/>
  <c r="G407" i="1"/>
  <c r="K3" i="9"/>
  <c r="I9" i="3"/>
  <c r="F415" i="4"/>
  <c r="C410" i="1"/>
  <c r="H402" i="1"/>
  <c r="G402" i="1"/>
  <c r="H287" i="1"/>
  <c r="G287" i="1"/>
  <c r="H403" i="1"/>
  <c r="G403" i="1"/>
  <c r="H408" i="1"/>
  <c r="G408" i="1"/>
  <c r="F414" i="4"/>
  <c r="C409" i="1"/>
  <c r="H409" i="1" l="1"/>
  <c r="G409" i="1"/>
  <c r="G634" i="1"/>
  <c r="H634" i="1"/>
  <c r="H633" i="1"/>
  <c r="G633" i="1"/>
  <c r="E645" i="4"/>
  <c r="G276" i="9" s="1"/>
  <c r="E276" i="9" s="1"/>
  <c r="B276" i="9" s="1"/>
  <c r="D635" i="1"/>
  <c r="E646" i="4"/>
  <c r="H410" i="1"/>
  <c r="G410" i="1"/>
  <c r="D646" i="4"/>
  <c r="F642" i="4"/>
  <c r="C636" i="1"/>
  <c r="F641" i="4"/>
  <c r="D645" i="4"/>
  <c r="C635" i="1"/>
  <c r="M3" i="9"/>
  <c r="I8" i="3"/>
  <c r="F646" i="4" l="1"/>
  <c r="H19" i="3"/>
  <c r="C640" i="1"/>
  <c r="I18" i="3"/>
  <c r="D639" i="1"/>
  <c r="H636" i="1"/>
  <c r="G636" i="1"/>
  <c r="F645" i="4"/>
  <c r="H18" i="3"/>
  <c r="C639" i="1"/>
  <c r="G635" i="1"/>
  <c r="H635" i="1"/>
  <c r="I19" i="3"/>
  <c r="D640" i="1"/>
  <c r="H7" i="3" s="1"/>
  <c r="G640" i="1" l="1"/>
  <c r="H640" i="1"/>
  <c r="G639" i="1"/>
  <c r="H639" i="1"/>
  <c r="J3" i="9"/>
  <c r="G274" i="9" l="1"/>
  <c r="M272" i="9"/>
  <c r="L272" i="9"/>
  <c r="H274" i="9"/>
  <c r="G18" i="9"/>
  <c r="H18" i="9"/>
  <c r="K7" i="9"/>
  <c r="J12" i="9"/>
  <c r="J8" i="9"/>
  <c r="I9" i="9"/>
  <c r="G16" i="9"/>
  <c r="K6" i="9"/>
  <c r="G17" i="9"/>
  <c r="H16" i="9"/>
  <c r="K8" i="9"/>
  <c r="J13" i="9"/>
  <c r="K5" i="9"/>
  <c r="J10" i="9"/>
  <c r="K10" i="9"/>
  <c r="J6" i="9"/>
  <c r="J11" i="9"/>
  <c r="I5" i="9"/>
  <c r="J17" i="9"/>
  <c r="L15" i="9"/>
  <c r="K12" i="9"/>
  <c r="K9" i="9"/>
  <c r="K11" i="9"/>
  <c r="M15" i="9"/>
  <c r="H17" i="9"/>
  <c r="L16" i="9"/>
  <c r="J9" i="9"/>
  <c r="I11" i="9"/>
  <c r="I13" i="9"/>
  <c r="G15" i="9"/>
  <c r="I8" i="9"/>
  <c r="M16" i="9"/>
  <c r="H15" i="9"/>
  <c r="J5" i="9"/>
  <c r="I7" i="9"/>
  <c r="K13" i="9"/>
  <c r="I12" i="9"/>
  <c r="I17" i="9"/>
  <c r="J7" i="9"/>
  <c r="I6" i="9"/>
  <c r="E8" i="9" l="1"/>
  <c r="B8" i="9" s="1"/>
  <c r="F272" i="9"/>
  <c r="B272" i="9" s="1"/>
  <c r="E6" i="9"/>
  <c r="B6" i="9" s="1"/>
  <c r="E11" i="9"/>
  <c r="B11" i="9" s="1"/>
  <c r="E15" i="9"/>
  <c r="F15" i="9"/>
  <c r="E16" i="9"/>
  <c r="E5" i="9"/>
  <c r="E10" i="9"/>
  <c r="B10" i="9" s="1"/>
  <c r="E9" i="9"/>
  <c r="B9" i="9" s="1"/>
  <c r="E7" i="9"/>
  <c r="B7" i="9" s="1"/>
  <c r="F16" i="9"/>
  <c r="E12" i="9"/>
  <c r="B12" i="9" s="1"/>
  <c r="E13" i="9"/>
  <c r="B13" i="9" s="1"/>
  <c r="E17" i="9"/>
  <c r="B17" i="9" s="1"/>
  <c r="E18" i="9"/>
  <c r="B18" i="9" s="1"/>
  <c r="E274" i="9"/>
  <c r="F20" i="9" l="1"/>
  <c r="B15" i="9"/>
  <c r="B5" i="9"/>
  <c r="E4" i="9"/>
  <c r="B274" i="9"/>
  <c r="E20" i="9"/>
  <c r="I7" i="3" s="1"/>
  <c r="B16" i="9"/>
  <c r="E14" i="9"/>
  <c r="F14"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<sst xmlns="http://schemas.openxmlformats.org/spreadsheetml/2006/main" count="4375" uniqueCount="3426">
  <si>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</si>
  <si>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</si>
  <si>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</si>
  <si>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</si>
  <si>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</si>
  <si>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</si>
  <si>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</si>
  <si>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</si>
  <si>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</si>
  <si>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</si>
  <si>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</si>
  <si>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</si>
  <si>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</si>
  <si>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</si>
  <si>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</si>
  <si>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</si>
  <si>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</si>
  <si>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</si>
  <si>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</si>
  <si>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</si>
  <si>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</si>
  <si>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</si>
  <si>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</si>
  <si>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</si>
  <si>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</si>
  <si>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</si>
  <si>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</si>
  <si>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</si>
  <si>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</si>
  <si>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</si>
  <si>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</si>
  <si>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</si>
  <si>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</si>
  <si>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</si>
  <si>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</si>
  <si>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</si>
  <si>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</si>
  <si>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</si>
  <si>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</si>
  <si>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</si>
  <si>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</si>
  <si>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</si>
  <si>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</si>
  <si>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</si>
  <si>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</si>
  <si>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</si>
  <si>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</si>
  <si>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</si>
  <si>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23180 - O.Š. IVANOVEC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</si>
  <si>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</si>
  <si>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</si>
  <si>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</si>
  <si>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</si>
  <si>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</si>
  <si>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</si>
  <si>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</si>
  <si>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</si>
  <si>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</si>
  <si>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</si>
  <si>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</si>
  <si>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</si>
  <si>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</si>
  <si>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</si>
  <si>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</si>
  <si>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</si>
  <si>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</si>
  <si>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</si>
  <si>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</si>
  <si>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</si>
  <si>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</si>
  <si>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</si>
  <si>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</si>
  <si>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</si>
  <si>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</si>
  <si>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</si>
  <si>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</si>
  <si>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</si>
  <si>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</si>
  <si>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</si>
  <si>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</si>
  <si>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</si>
  <si>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</si>
  <si>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</si>
  <si>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</si>
  <si>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</si>
  <si>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</si>
  <si>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</si>
  <si>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</si>
  <si>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</si>
  <si>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</si>
  <si>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</si>
  <si>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</si>
  <si>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</si>
  <si>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</si>
  <si>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</si>
  <si>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</si>
  <si>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</si>
  <si>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</si>
  <si>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</si>
  <si>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</si>
  <si>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</si>
  <si>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</si>
  <si>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</si>
  <si>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</si>
  <si>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</si>
  <si>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</si>
  <si>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</si>
  <si>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</si>
  <si>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</si>
  <si>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</si>
  <si>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</si>
  <si>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</si>
  <si>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</si>
  <si>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</si>
  <si>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</si>
  <si>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</si>
  <si>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</si>
  <si>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</si>
  <si>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</si>
  <si>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</si>
  <si>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</si>
  <si>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</si>
  <si>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</si>
  <si>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</si>
  <si>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</si>
  <si>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</si>
  <si>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</si>
  <si>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</si>
  <si>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</si>
  <si>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</si>
  <si>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</si>
  <si>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</si>
  <si>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</si>
  <si>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</si>
  <si>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</si>
  <si>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</si>
  <si>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</si>
  <si>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</si>
  <si>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</si>
  <si>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</si>
  <si>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</si>
  <si>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</si>
  <si>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</si>
  <si>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</si>
  <si>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</si>
  <si>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</si>
  <si>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</si>
  <si>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</si>
  <si>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</si>
  <si>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</si>
  <si>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</si>
  <si>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</si>
  <si>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</si>
  <si>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</si>
  <si>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</si>
  <si>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</si>
  <si>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</si>
  <si>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</si>
  <si>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</si>
  <si>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</si>
  <si>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</si>
  <si>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</si>
  <si>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</si>
  <si>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</si>
  <si>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</si>
  <si>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</si>
  <si>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</si>
  <si>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</si>
  <si>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</si>
  <si>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</si>
  <si>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</si>
  <si>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</si>
  <si>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</si>
  <si>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</si>
  <si>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</si>
  <si>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</si>
  <si>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</si>
  <si>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</si>
  <si>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</si>
  <si>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</si>
  <si>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</si>
  <si>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</si>
  <si>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</si>
  <si>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</si>
  <si>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</si>
  <si>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</si>
  <si>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</si>
  <si>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</si>
  <si>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</si>
  <si>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</si>
  <si>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</si>
  <si>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</si>
  <si>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</si>
  <si>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</si>
  <si>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</si>
  <si>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</si>
  <si>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</si>
  <si>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</si>
  <si>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</si>
  <si>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</si>
  <si>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</si>
  <si>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</si>
  <si>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</si>
  <si>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</si>
  <si>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</si>
  <si>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</si>
  <si>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</si>
  <si>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</si>
  <si>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</si>
  <si>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</si>
  <si>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</si>
  <si>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</si>
  <si>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</si>
  <si>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</si>
  <si>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</si>
  <si>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</si>
  <si>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</si>
  <si>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</si>
  <si>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</si>
  <si>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</si>
  <si>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</si>
  <si>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</si>
  <si>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</si>
  <si>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</si>
  <si>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</si>
  <si>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</si>
  <si>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</si>
  <si>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</si>
  <si>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</si>
  <si>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</si>
  <si>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</si>
  <si>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</si>
  <si>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</si>
  <si>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</si>
  <si>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</si>
  <si>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</si>
  <si>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</si>
  <si>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</si>
  <si>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</si>
  <si>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</si>
  <si>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</si>
  <si>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</si>
  <si>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</si>
  <si>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</si>
  <si>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</si>
  <si>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</si>
  <si>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</si>
  <si>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</si>
  <si>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</si>
  <si>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</si>
  <si>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</si>
  <si>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</si>
  <si>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</si>
  <si>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</si>
  <si>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</si>
  <si>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</si>
  <si>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</si>
  <si>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</si>
  <si>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</si>
  <si>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</si>
  <si>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</si>
  <si>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</si>
  <si>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</si>
  <si>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</si>
  <si>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</si>
  <si>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</si>
  <si>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</si>
  <si>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</si>
  <si>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</si>
  <si>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</si>
  <si>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</si>
  <si>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</si>
  <si>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</si>
  <si>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</si>
  <si>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</si>
  <si>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</si>
  <si>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</si>
  <si>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</si>
  <si>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</si>
  <si>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</si>
  <si>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</si>
  <si>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</si>
  <si>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</si>
  <si>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</si>
  <si>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</si>
  <si>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</si>
  <si>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</si>
  <si>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</si>
  <si>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</si>
  <si>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</si>
  <si>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</si>
  <si>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</si>
  <si>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</si>
  <si>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</si>
  <si>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</si>
  <si>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</si>
  <si>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</si>
  <si>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</si>
  <si>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</si>
  <si>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</si>
  <si>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</si>
  <si>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</si>
  <si>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</si>
  <si>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</si>
  <si>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</si>
  <si>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</si>
  <si>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</si>
  <si>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</si>
  <si>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</si>
  <si>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</si>
  <si>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</si>
  <si>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</si>
  <si>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</si>
  <si>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</si>
  <si>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</si>
  <si>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</si>
  <si>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</si>
  <si>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</si>
  <si>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</si>
  <si>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</si>
  <si>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</si>
  <si>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</si>
  <si>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</si>
  <si>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</si>
  <si>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</si>
  <si>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</si>
  <si>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</si>
  <si>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</si>
  <si>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</si>
  <si>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</si>
  <si>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</si>
  <si>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</si>
  <si>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</si>
  <si>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</si>
  <si>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</si>
  <si>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</si>
  <si>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</si>
  <si>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</si>
  <si>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</si>
  <si>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</si>
  <si>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</si>
  <si>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</si>
  <si>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</si>
  <si>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</si>
  <si>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</si>
  <si>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</si>
  <si>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</si>
  <si>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</si>
  <si>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</si>
  <si>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</si>
  <si>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</si>
  <si>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</si>
  <si>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</si>
  <si>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</si>
  <si>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</si>
  <si>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</si>
  <si>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</si>
  <si>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</si>
  <si>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</si>
  <si>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</si>
  <si>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</si>
  <si>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</si>
  <si>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</si>
  <si>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</si>
  <si>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</si>
  <si>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</si>
  <si>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</si>
  <si>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</si>
  <si>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</si>
  <si>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</si>
  <si>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</si>
  <si>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</si>
  <si>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</si>
  <si>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</si>
  <si>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</si>
  <si>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</si>
  <si>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</si>
  <si>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</si>
  <si>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</si>
  <si>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</si>
  <si>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</si>
  <si>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</si>
  <si>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</si>
  <si>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</si>
  <si>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</si>
  <si>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</si>
  <si>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</si>
  <si>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</si>
  <si>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</si>
  <si>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</si>
  <si>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</si>
  <si>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</si>
  <si>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</si>
  <si>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</si>
  <si>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</si>
  <si>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</si>
  <si>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</si>
  <si>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</si>
  <si>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</si>
  <si>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</si>
  <si>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</si>
  <si>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</si>
  <si>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</si>
  <si>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</si>
  <si>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</si>
  <si>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</si>
  <si>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</si>
  <si>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</si>
  <si>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</si>
  <si>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</si>
  <si>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</si>
  <si>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</si>
  <si>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</si>
  <si>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</si>
  <si>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</si>
  <si>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</si>
  <si>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</si>
  <si>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</si>
  <si>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</si>
  <si>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</si>
  <si>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</si>
  <si>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</si>
  <si>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</si>
  <si>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</si>
  <si>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</si>
  <si>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</si>
  <si>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</si>
  <si>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</si>
  <si>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</si>
  <si>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</si>
  <si>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</si>
  <si>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</si>
  <si>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</si>
  <si>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</si>
  <si>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</si>
  <si>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</si>
  <si>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</si>
  <si>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</si>
  <si>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</si>
  <si>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</si>
  <si>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</si>
  <si>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</si>
  <si>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</si>
  <si>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</si>
  <si>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</si>
  <si>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</si>
  <si>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</si>
  <si>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</si>
  <si>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</si>
  <si>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</si>
  <si>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</si>
  <si>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</si>
  <si>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</si>
  <si>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</si>
  <si>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</si>
  <si>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</si>
  <si>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</si>
  <si>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</si>
  <si>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</si>
  <si>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</si>
  <si>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</si>
  <si>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</si>
  <si>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</si>
  <si>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</si>
  <si>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</si>
  <si>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</si>
  <si>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</si>
  <si>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</si>
  <si>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</si>
  <si>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</si>
  <si>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</si>
  <si>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</si>
  <si>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</si>
  <si>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</si>
  <si>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</si>
  <si>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</si>
  <si>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</si>
  <si>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</si>
  <si>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</si>
  <si>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</si>
  <si>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</si>
  <si>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</si>
  <si>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</si>
  <si>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</si>
  <si>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</si>
  <si>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</si>
  <si>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</si>
  <si>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</si>
  <si>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</si>
  <si>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</si>
  <si>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</si>
  <si>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</si>
  <si>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</si>
  <si>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</si>
  <si>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</si>
  <si>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</si>
  <si>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</si>
  <si>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</si>
  <si>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</si>
  <si>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</si>
  <si>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</si>
  <si>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</si>
  <si>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</si>
  <si>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</si>
  <si>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</si>
  <si>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</si>
  <si>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</si>
  <si>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</si>
  <si>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</si>
  <si>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</si>
  <si>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</si>
  <si>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</si>
  <si>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</si>
  <si>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</si>
  <si>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</si>
  <si>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</si>
  <si>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</si>
  <si>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</si>
  <si>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</si>
  <si>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</si>
  <si>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</si>
  <si>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</si>
  <si>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</si>
  <si>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</si>
  <si>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</si>
  <si>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</si>
  <si>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</si>
  <si>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</si>
  <si>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</si>
  <si>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</si>
  <si>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</si>
  <si>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</si>
  <si>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</si>
  <si>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</si>
  <si>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</si>
  <si>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</si>
  <si>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</si>
  <si>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</si>
  <si>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</si>
  <si>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</si>
  <si>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</si>
  <si>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</si>
  <si>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</si>
  <si>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</si>
  <si>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</si>
  <si>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</si>
  <si>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</si>
  <si>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</si>
  <si>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</si>
  <si>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</si>
  <si>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</si>
  <si>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</si>
  <si>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</si>
  <si>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</si>
  <si>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</si>
  <si>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</si>
  <si>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</si>
  <si>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</si>
  <si>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</si>
  <si>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</si>
  <si>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</si>
  <si>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</si>
  <si>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</si>
  <si>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</si>
  <si>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</si>
  <si>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</si>
  <si>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</si>
  <si>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</si>
  <si>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</si>
  <si>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</si>
  <si>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</si>
  <si>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</si>
  <si>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</si>
  <si>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</si>
  <si>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</si>
  <si>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</si>
  <si>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</si>
  <si>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</si>
  <si>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</si>
  <si>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</si>
  <si>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</si>
  <si>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</si>
  <si>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</si>
  <si>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</si>
  <si>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</si>
  <si>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</si>
  <si>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</si>
  <si>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</si>
  <si>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</si>
  <si>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</si>
  <si>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</si>
  <si>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</si>
  <si>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</si>
  <si>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</si>
  <si>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</si>
  <si>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</si>
  <si>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</si>
  <si>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</si>
  <si>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</si>
  <si>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</si>
  <si>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</si>
  <si>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</si>
  <si>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</si>
  <si>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</si>
  <si>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</si>
  <si>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</si>
  <si>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</si>
  <si>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</si>
  <si>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</si>
  <si>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</si>
  <si>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</si>
  <si>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</si>
  <si>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</si>
  <si>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</si>
  <si>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</si>
  <si>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</si>
  <si>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</si>
  <si>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</si>
  <si>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</si>
  <si>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</si>
  <si>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</si>
  <si>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</si>
  <si>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</si>
  <si>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</si>
  <si>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</si>
  <si>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</si>
  <si>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</si>
  <si>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</si>
  <si>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</si>
  <si>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</si>
  <si>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</si>
  <si>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</si>
  <si>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</si>
  <si>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</si>
  <si>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</si>
  <si>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</si>
  <si>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</si>
  <si>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</si>
  <si>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</si>
  <si>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</si>
  <si>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</si>
  <si>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</si>
  <si>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</si>
  <si>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</si>
  <si>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</si>
  <si>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</si>
  <si>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</si>
  <si>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</si>
  <si>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</si>
  <si>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</si>
  <si>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</si>
  <si>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</si>
  <si>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</si>
  <si>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</si>
  <si>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</si>
  <si>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</si>
  <si>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</si>
  <si>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</si>
  <si>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</si>
  <si>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</si>
  <si>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</si>
  <si>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</si>
  <si>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</si>
  <si>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</si>
  <si>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</si>
  <si>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</si>
  <si>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</si>
  <si>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</si>
  <si>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</si>
  <si>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</si>
  <si>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</si>
  <si>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</si>
  <si>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</si>
  <si>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</si>
  <si>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</si>
  <si>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</si>
  <si>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</si>
  <si>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</si>
  <si>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</si>
  <si>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</si>
  <si>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</si>
  <si>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</si>
  <si>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</si>
  <si>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</si>
  <si>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</si>
  <si>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</si>
  <si>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</si>
  <si>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</si>
  <si>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</si>
  <si>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</si>
  <si>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</si>
  <si>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</si>
  <si>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</si>
  <si>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</si>
  <si>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</si>
  <si>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</si>
  <si>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</si>
  <si>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</si>
  <si>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</si>
  <si>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</si>
  <si>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</si>
  <si>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</si>
  <si>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</si>
  <si>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</si>
  <si>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</si>
  <si>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</si>
  <si>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</si>
  <si>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</si>
  <si>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</si>
  <si>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</si>
  <si>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</si>
  <si>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</si>
  <si>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</si>
  <si>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</si>
  <si>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</si>
  <si>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</si>
  <si>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</si>
  <si>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</si>
  <si>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</si>
  <si>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</si>
  <si>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</si>
  <si>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</si>
  <si>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</si>
  <si>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</si>
  <si>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</si>
  <si>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</si>
  <si>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</si>
  <si>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</si>
  <si>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</si>
  <si>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</si>
  <si>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</si>
  <si>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</si>
  <si>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</si>
  <si>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</si>
  <si>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</si>
  <si>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</si>
  <si>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</si>
  <si>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</si>
  <si>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</si>
  <si>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</si>
  <si>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</si>
  <si>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</si>
  <si>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</si>
  <si>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</si>
  <si>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</si>
  <si>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</si>
  <si>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</si>
  <si>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</si>
  <si>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</si>
  <si>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</si>
  <si>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</si>
  <si>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</si>
  <si>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</si>
  <si>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</si>
  <si>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</si>
  <si>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</si>
  <si>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</si>
  <si>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</si>
  <si>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</si>
  <si>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</si>
  <si>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</si>
  <si>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</si>
  <si>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</si>
  <si>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</si>
  <si>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</si>
  <si>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</si>
  <si>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</si>
  <si>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</si>
  <si>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</si>
  <si>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</si>
  <si>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</si>
  <si>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</si>
  <si>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</si>
  <si>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</si>
  <si>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</si>
  <si>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</si>
  <si>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</si>
  <si>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</si>
  <si>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</si>
  <si>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</si>
  <si>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</si>
  <si>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</si>
  <si>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</si>
  <si>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</si>
  <si>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</si>
  <si>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</si>
  <si>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</si>
  <si>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</si>
  <si>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</si>
  <si>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</si>
  <si>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</si>
  <si>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</si>
  <si>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</si>
  <si>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</si>
  <si>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</si>
  <si>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</si>
  <si>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</si>
  <si>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</si>
  <si>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</si>
  <si>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</si>
  <si>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</si>
  <si>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</si>
  <si>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</si>
  <si>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</si>
  <si>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</si>
  <si>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</si>
  <si>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</si>
  <si>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</si>
  <si>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</si>
  <si>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</si>
  <si>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</si>
  <si>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</si>
  <si>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</si>
  <si>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</si>
  <si>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</si>
  <si>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</si>
  <si>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</si>
  <si>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</si>
  <si>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</si>
  <si>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</si>
  <si>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</si>
  <si>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</si>
  <si>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</si>
  <si>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</si>
  <si>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</si>
  <si>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</si>
  <si>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</si>
  <si>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</si>
  <si>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</si>
  <si>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</si>
  <si>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</si>
  <si>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</si>
  <si>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</si>
  <si>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</si>
  <si>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</si>
  <si>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</si>
  <si>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</si>
  <si>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</si>
  <si>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</si>
  <si>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</si>
  <si>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</si>
  <si>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</si>
  <si>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</si>
  <si>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</si>
  <si>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</si>
  <si>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</si>
  <si>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</si>
  <si>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</si>
  <si>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</si>
  <si>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</si>
  <si>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</si>
  <si>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</si>
  <si>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</si>
  <si>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</si>
  <si>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</si>
  <si>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</si>
  <si>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</si>
  <si>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</si>
  <si>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</si>
  <si>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</si>
  <si>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</si>
  <si>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</si>
  <si>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</si>
  <si>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</si>
  <si>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</si>
  <si>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</si>
  <si>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</si>
  <si>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</si>
  <si>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</si>
  <si>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</si>
  <si>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</si>
  <si>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</si>
  <si>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</si>
  <si>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</si>
  <si>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</si>
  <si>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</si>
  <si>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</si>
  <si>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</si>
  <si>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</si>
  <si>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</si>
  <si>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</si>
  <si>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</si>
  <si>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</si>
  <si>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</si>
  <si>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</si>
  <si>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</si>
  <si>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</si>
  <si>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</si>
  <si>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</si>
  <si>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</si>
  <si>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</si>
  <si>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</si>
  <si>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</si>
  <si>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</si>
  <si>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</si>
  <si>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</si>
  <si>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</si>
  <si>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</si>
  <si>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</si>
  <si>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</si>
  <si>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</si>
  <si>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</si>
  <si>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</si>
  <si>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</si>
  <si>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</si>
  <si>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</si>
  <si>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</si>
  <si>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</si>
  <si>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</si>
  <si>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</si>
  <si>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</si>
  <si>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</si>
  <si>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</si>
  <si>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</si>
  <si>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</si>
  <si>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</si>
  <si>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</si>
  <si>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</si>
  <si>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</si>
  <si>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</si>
  <si>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</si>
  <si>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</si>
  <si>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</si>
  <si>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</si>
  <si>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</si>
  <si>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</si>
  <si>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</si>
  <si>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</si>
  <si>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</si>
  <si>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</si>
  <si>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</si>
  <si>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</si>
  <si>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</si>
  <si>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</si>
  <si>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</si>
  <si>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</si>
  <si>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</si>
  <si>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</si>
  <si>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</si>
  <si>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</si>
  <si>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</si>
  <si>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</si>
  <si>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</si>
  <si>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</si>
  <si>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</si>
  <si>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</si>
  <si>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</si>
  <si>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</si>
  <si>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</si>
  <si>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</si>
  <si>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</si>
  <si>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</si>
  <si>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</si>
  <si>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</si>
  <si>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</si>
  <si>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</si>
  <si>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</si>
  <si>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</si>
  <si>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</si>
  <si>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</si>
  <si>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</si>
  <si>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</si>
  <si>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</si>
  <si>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</si>
  <si>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</si>
  <si>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</si>
  <si>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</si>
  <si>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</si>
  <si>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</si>
  <si>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</si>
  <si>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</si>
  <si>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</si>
  <si>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</si>
  <si>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</si>
  <si>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</si>
  <si>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</si>
  <si>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</si>
  <si>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</si>
  <si>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</si>
  <si>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</si>
  <si>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</si>
  <si>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</si>
  <si>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</si>
  <si>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</si>
  <si>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</si>
  <si>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</si>
  <si>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</si>
  <si>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</si>
  <si>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</si>
  <si>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</si>
  <si>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</si>
  <si>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</si>
  <si>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</si>
  <si>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</si>
  <si>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</si>
  <si>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</si>
  <si>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</si>
  <si>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</si>
  <si>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</si>
  <si>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</si>
  <si>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</si>
  <si>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</si>
  <si>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</si>
  <si>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</si>
  <si>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</si>
  <si>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</si>
  <si>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</si>
  <si>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</si>
  <si>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</si>
  <si>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</si>
  <si>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</si>
  <si>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</si>
  <si>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</si>
  <si>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</si>
  <si>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</si>
  <si>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</si>
  <si>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</si>
  <si>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</si>
  <si>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</si>
  <si>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</si>
  <si>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</si>
  <si>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</si>
  <si>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</si>
  <si>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</si>
  <si>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</si>
  <si>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</si>
  <si>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</si>
  <si>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</si>
  <si>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</si>
  <si>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</si>
  <si>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</si>
  <si>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</si>
  <si>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</si>
  <si>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</si>
  <si>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</si>
  <si>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</si>
  <si>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</si>
  <si>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</si>
  <si>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</si>
  <si>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</si>
  <si>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</si>
  <si>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</si>
  <si>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</si>
  <si>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</si>
  <si>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</si>
  <si>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</si>
  <si>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</si>
  <si>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</si>
  <si>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</si>
  <si>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</si>
  <si>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</si>
  <si>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</si>
  <si>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</si>
  <si>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</si>
  <si>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</si>
  <si>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</si>
  <si>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</si>
  <si>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</si>
  <si>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</si>
  <si>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</si>
  <si>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</si>
  <si>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</si>
  <si>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</si>
  <si>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</si>
  <si>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</si>
  <si>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</si>
  <si>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</si>
  <si>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</si>
  <si>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</si>
  <si>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</si>
  <si>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</si>
  <si>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</si>
  <si>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</si>
  <si>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</si>
  <si>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</si>
  <si>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</si>
  <si>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</si>
  <si>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</si>
  <si>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</si>
  <si>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</si>
  <si>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</si>
  <si>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</si>
  <si>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</si>
  <si>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</si>
  <si>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</si>
  <si>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</si>
  <si>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</si>
  <si>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</si>
  <si>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</si>
  <si>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</si>
  <si>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</si>
  <si>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</si>
  <si>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</si>
  <si>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</si>
  <si>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</si>
  <si>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</si>
  <si>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</si>
  <si>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</si>
  <si>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</si>
  <si>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</si>
  <si>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</si>
  <si>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</si>
  <si>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</si>
  <si>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</si>
  <si>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</si>
  <si>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</si>
  <si>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</si>
  <si>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</si>
  <si>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</si>
  <si>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</si>
  <si>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</si>
  <si>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</si>
  <si>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</si>
  <si>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</si>
  <si>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</si>
  <si>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</si>
  <si>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</si>
  <si>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</si>
  <si>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</si>
  <si>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</si>
  <si>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</si>
  <si>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</si>
  <si>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</si>
  <si>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</si>
  <si>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</si>
  <si>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</si>
  <si>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</si>
  <si>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</si>
  <si>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</si>
  <si>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</si>
  <si>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</si>
  <si>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</si>
  <si>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</si>
  <si>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</si>
  <si>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</si>
  <si>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</si>
  <si>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</si>
  <si>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</si>
  <si>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</si>
  <si>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</si>
  <si>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</si>
  <si>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</si>
  <si>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</si>
  <si>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</si>
  <si>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</si>
  <si>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</si>
  <si>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</si>
  <si>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</si>
  <si>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</si>
  <si>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</si>
  <si>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</si>
  <si>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</si>
  <si>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</si>
  <si>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</si>
  <si>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</si>
  <si>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</si>
  <si>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</si>
  <si>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</si>
  <si>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</si>
  <si>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</si>
  <si>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</si>
  <si>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</si>
  <si>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</si>
  <si>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</si>
  <si>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</si>
  <si>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</si>
  <si>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</si>
  <si>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</si>
  <si>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</si>
  <si>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</si>
  <si>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</si>
  <si>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</si>
  <si>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</si>
  <si>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</si>
  <si>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</si>
  <si>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</si>
  <si>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</si>
  <si>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</si>
  <si>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</si>
  <si>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</si>
  <si>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</si>
  <si>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</si>
  <si>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</si>
  <si>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</si>
  <si>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</si>
  <si>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</si>
  <si>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</si>
  <si>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</si>
  <si>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</si>
  <si>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</si>
  <si>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</si>
  <si>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</si>
  <si>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</si>
  <si>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</si>
  <si>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</si>
  <si>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</si>
  <si>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</si>
  <si>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</si>
  <si>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</si>
  <si>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</si>
  <si>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</si>
  <si>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</si>
  <si>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</si>
  <si>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</si>
  <si>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</si>
  <si>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</si>
  <si>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</si>
  <si>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</si>
  <si>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</si>
  <si>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</si>
  <si>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</si>
  <si>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</si>
  <si>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</si>
  <si>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</si>
  <si>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</si>
  <si>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</si>
  <si>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</si>
  <si>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</si>
  <si>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</si>
  <si>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</si>
  <si>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</si>
  <si>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</si>
  <si>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</si>
  <si>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</si>
  <si>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</si>
  <si>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</si>
  <si>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</si>
  <si>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</si>
  <si>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</si>
  <si>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</si>
  <si>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</si>
  <si>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</si>
  <si>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</si>
  <si>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</si>
  <si>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</si>
  <si>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</si>
  <si>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</si>
  <si>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</si>
  <si>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</si>
  <si>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</si>
  <si>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</si>
  <si>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</si>
  <si>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</si>
  <si>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</si>
  <si>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</si>
  <si>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</si>
  <si>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</si>
  <si>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</si>
  <si>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</si>
  <si>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</si>
  <si>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</si>
  <si>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</si>
  <si>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</si>
  <si>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</si>
  <si>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</si>
  <si>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</si>
  <si>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</si>
  <si>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</si>
  <si>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</si>
  <si>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</si>
  <si>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</si>
  <si>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</si>
  <si>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</si>
  <si>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</si>
  <si>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</si>
  <si>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</si>
  <si>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</si>
  <si>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</si>
  <si>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</si>
  <si>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</si>
  <si>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</si>
  <si>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</si>
  <si>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</si>
  <si>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</si>
  <si>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</si>
  <si>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</si>
  <si>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</si>
  <si>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</si>
  <si>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</si>
  <si>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</si>
  <si>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</si>
  <si>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</si>
  <si>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</si>
  <si>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</si>
  <si>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</si>
  <si>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</si>
  <si>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</si>
  <si>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</si>
  <si>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</si>
  <si>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</si>
  <si>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</si>
  <si>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</si>
  <si>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</si>
  <si>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</si>
  <si>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</si>
  <si>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</si>
  <si>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</si>
  <si>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</si>
  <si>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</si>
  <si>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</si>
  <si>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</si>
  <si>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</si>
  <si>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</si>
  <si>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</si>
  <si>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</si>
  <si>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</si>
  <si>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</si>
  <si>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</si>
  <si>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</si>
  <si>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</si>
  <si>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</si>
  <si>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</si>
  <si>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</si>
  <si>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</si>
  <si>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</si>
  <si>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</si>
  <si>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</si>
  <si>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</si>
  <si>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</si>
  <si>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</si>
  <si>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</si>
  <si>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</si>
  <si>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</si>
  <si>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</si>
  <si>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</si>
  <si>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</si>
  <si>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</si>
  <si>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</si>
  <si>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</si>
  <si>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</si>
  <si>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</si>
  <si>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</si>
  <si>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</si>
  <si>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</si>
  <si>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</si>
  <si>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</si>
  <si>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</si>
  <si>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</si>
  <si>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</si>
  <si>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</si>
  <si>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</si>
  <si>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</si>
  <si>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</si>
  <si>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</si>
  <si>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</si>
  <si>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</si>
  <si>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</si>
  <si>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</si>
  <si>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</si>
  <si>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</si>
  <si>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</si>
  <si>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</si>
  <si>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</si>
  <si>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</si>
  <si>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</si>
  <si>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</si>
  <si>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</si>
  <si>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</si>
  <si>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</si>
  <si>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</si>
  <si>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</si>
  <si>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</si>
  <si>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</si>
  <si>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</si>
  <si>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</si>
  <si>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</si>
  <si>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</si>
  <si>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</si>
  <si>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</si>
  <si>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</si>
  <si>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</si>
  <si>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</si>
  <si>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</si>
  <si>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</si>
  <si>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</si>
  <si>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</si>
  <si>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</si>
  <si>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</si>
  <si>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</si>
  <si>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</si>
  <si>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</si>
  <si>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</si>
  <si>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</si>
  <si>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</si>
  <si>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</si>
  <si>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</si>
  <si>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</si>
  <si>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</si>
  <si>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</si>
  <si>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</si>
  <si>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</si>
  <si>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</si>
  <si>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</si>
  <si>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</si>
  <si>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</si>
  <si>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</si>
  <si>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</si>
  <si>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</si>
  <si>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</si>
  <si>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</si>
  <si>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</si>
  <si>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</si>
  <si>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</si>
  <si>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</si>
  <si>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</si>
  <si>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</si>
  <si>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</si>
  <si>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</si>
  <si>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</si>
  <si>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</si>
  <si>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</si>
  <si>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</si>
  <si>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</si>
  <si>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</si>
  <si>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</si>
  <si>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</si>
  <si>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</si>
  <si>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</si>
  <si>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</si>
  <si>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</si>
  <si>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</si>
  <si>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</si>
  <si>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</si>
  <si>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</si>
  <si>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</si>
  <si>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</si>
  <si>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</si>
  <si>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</si>
  <si>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</si>
  <si>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</si>
  <si>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</si>
  <si>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</si>
  <si>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</si>
  <si>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</si>
  <si>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</si>
  <si>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</si>
  <si>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</si>
  <si>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</si>
  <si>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</si>
  <si>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</si>
  <si>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</si>
  <si>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</si>
  <si>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</si>
  <si>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</si>
  <si>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</si>
  <si>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</si>
  <si>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</si>
  <si>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</si>
  <si>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</si>
  <si>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</si>
  <si>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</si>
  <si>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</si>
  <si>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</si>
  <si>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</si>
  <si>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</si>
  <si>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</si>
  <si>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</si>
  <si>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</si>
  <si>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</si>
  <si>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</si>
  <si>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</si>
  <si>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</si>
  <si>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</si>
  <si>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</si>
  <si>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</si>
  <si>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</si>
  <si>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</si>
  <si>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</si>
  <si>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</si>
  <si>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</si>
  <si>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</si>
  <si>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</si>
  <si>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</si>
  <si>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</si>
  <si>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</si>
  <si>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</si>
  <si>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</si>
  <si>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</si>
  <si>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</si>
  <si>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</si>
  <si>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</si>
  <si>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</si>
  <si>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</si>
  <si>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</si>
  <si>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</si>
  <si>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</si>
  <si>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</si>
  <si>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</si>
  <si>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</si>
  <si>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</si>
  <si>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</si>
  <si>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</si>
  <si>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</si>
  <si>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</si>
  <si>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</si>
  <si>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</si>
  <si>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</si>
  <si>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</si>
  <si>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</si>
  <si>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</si>
  <si>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</si>
  <si>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</si>
  <si>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</si>
  <si>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</si>
  <si>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</si>
  <si>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</si>
  <si>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</si>
  <si>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</si>
  <si>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</si>
  <si>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</si>
  <si>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</si>
  <si>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</si>
  <si>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</si>
  <si>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</si>
  <si>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</si>
  <si>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</si>
  <si>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</si>
  <si>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</si>
  <si>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</si>
  <si>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</si>
  <si>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</si>
  <si>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</si>
  <si>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</si>
  <si>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</si>
  <si>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</si>
  <si>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</si>
  <si>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</si>
  <si>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</si>
  <si>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</si>
  <si>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</si>
  <si>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</si>
  <si>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</si>
  <si>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</si>
  <si>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</si>
  <si>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</si>
  <si>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</si>
  <si>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</si>
  <si>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</si>
  <si>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</si>
  <si>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</si>
  <si>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</si>
  <si>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</si>
  <si>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</si>
  <si>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</si>
  <si>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</si>
  <si>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</si>
  <si>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</si>
  <si>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</si>
  <si>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</si>
  <si>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</si>
  <si>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</si>
  <si>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</si>
  <si>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</si>
  <si>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</si>
  <si>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</si>
  <si>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</si>
  <si>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</si>
  <si>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</si>
  <si>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</si>
  <si>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</si>
  <si>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</si>
  <si>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</si>
  <si>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</si>
  <si>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</si>
  <si>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</si>
  <si>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</si>
  <si>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</si>
  <si>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</si>
  <si>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</si>
  <si>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</si>
  <si>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</si>
  <si>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</si>
  <si>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</si>
  <si>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</si>
  <si>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</si>
  <si>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</si>
  <si>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</si>
  <si>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</si>
  <si>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</si>
  <si>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</si>
  <si>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</si>
  <si>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</si>
  <si>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</si>
  <si>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</si>
  <si>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</si>
  <si>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</si>
  <si>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</si>
  <si>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</si>
  <si>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</si>
  <si>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</si>
  <si>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</si>
  <si>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</si>
  <si>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</si>
  <si>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</si>
  <si>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</si>
  <si>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</si>
  <si>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</si>
  <si>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</si>
  <si>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</si>
  <si>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</si>
  <si>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</si>
  <si>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</si>
  <si>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</si>
  <si>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</si>
  <si>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</si>
  <si>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</si>
  <si>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</si>
  <si>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</si>
  <si>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</si>
  <si>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</si>
  <si>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</si>
  <si>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</si>
  <si>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</si>
  <si>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</si>
  <si>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</si>
  <si>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</si>
  <si>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</si>
  <si>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</si>
  <si>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</si>
  <si>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</si>
  <si>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</si>
  <si>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</si>
  <si>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</si>
  <si>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</si>
  <si>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</si>
  <si>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</si>
  <si>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</si>
  <si>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</si>
  <si>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</si>
  <si>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</si>
  <si>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</si>
  <si>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</si>
  <si>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</si>
  <si>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</si>
  <si>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</si>
  <si>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</si>
  <si>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</si>
  <si>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</si>
  <si>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</si>
  <si>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</si>
  <si>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</si>
  <si>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</si>
  <si>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</si>
  <si>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</si>
  <si>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</si>
  <si>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</si>
  <si>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</si>
  <si>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</si>
  <si>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</si>
  <si>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</si>
  <si>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</si>
  <si>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</si>
  <si>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</si>
  <si>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</si>
  <si>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</si>
  <si>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</si>
  <si>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</si>
  <si>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</si>
  <si>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</si>
  <si>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</si>
  <si>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</si>
  <si>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</si>
  <si>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</si>
  <si>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</si>
  <si>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</si>
  <si>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</si>
  <si>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</si>
  <si>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</si>
  <si>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</si>
  <si>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</si>
  <si>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</si>
  <si>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</si>
  <si>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</si>
  <si>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</si>
  <si>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</si>
  <si>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</si>
  <si>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</si>
  <si>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</si>
  <si>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</si>
  <si>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</si>
  <si>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</si>
  <si>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</si>
  <si>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</si>
  <si>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</si>
  <si>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</si>
  <si>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</si>
  <si>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</si>
  <si>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</si>
  <si>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</si>
  <si>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</si>
  <si>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</si>
  <si>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</si>
  <si>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</si>
  <si>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</si>
  <si>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</si>
  <si>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</si>
  <si>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</si>
  <si>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</si>
  <si>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</si>
  <si>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</si>
  <si>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</si>
  <si>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</si>
  <si>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</si>
  <si>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</si>
  <si>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</si>
  <si>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</si>
  <si>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</si>
  <si>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</si>
  <si>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</si>
  <si>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</si>
  <si>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</si>
  <si>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</si>
  <si>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</si>
  <si>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</si>
  <si>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</si>
  <si>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</si>
  <si>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</si>
  <si>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</si>
  <si>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</si>
  <si>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</si>
  <si>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</si>
  <si>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</si>
  <si>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</si>
  <si>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</si>
  <si>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</si>
  <si>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</si>
  <si>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</si>
  <si>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</si>
  <si>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</si>
  <si>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</si>
  <si>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</si>
  <si>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</si>
  <si>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</si>
  <si>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</si>
  <si>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</si>
  <si>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</si>
  <si>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</si>
  <si>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</si>
  <si>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</si>
  <si>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</si>
  <si>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</si>
  <si>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</si>
  <si>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</si>
  <si>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</si>
  <si>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</si>
  <si>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</si>
  <si>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</si>
  <si>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</si>
  <si>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</si>
  <si>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</si>
  <si>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</si>
  <si>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</si>
  <si>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</si>
  <si>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</si>
  <si>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</si>
  <si>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</si>
  <si>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</si>
  <si>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</si>
  <si>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</si>
  <si>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</si>
  <si>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</si>
  <si>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</si>
  <si>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</si>
  <si>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</si>
  <si>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</si>
  <si>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</si>
  <si>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</si>
  <si>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</si>
  <si>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</si>
  <si>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</si>
  <si>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</si>
  <si>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</si>
  <si>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</si>
  <si>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</si>
  <si>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</si>
  <si>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</si>
  <si>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</si>
  <si>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</si>
  <si>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</si>
  <si>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</si>
  <si>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</si>
  <si>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</si>
  <si>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</si>
  <si>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</si>
  <si>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</si>
  <si>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</si>
  <si>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</si>
  <si>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</si>
  <si>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</si>
  <si>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</si>
  <si>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</si>
  <si>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</si>
  <si>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</si>
  <si>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</si>
  <si>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</si>
  <si>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</si>
  <si>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</si>
  <si>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</si>
  <si>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</si>
  <si>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</si>
  <si>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</si>
  <si>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</si>
  <si>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</si>
  <si>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</si>
  <si>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</si>
  <si>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</si>
  <si>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</si>
  <si>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</si>
  <si>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</si>
  <si>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</si>
  <si>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</si>
  <si>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</si>
  <si>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</si>
  <si>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</si>
  <si>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</si>
  <si>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</si>
  <si>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</si>
  <si>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</si>
  <si>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</si>
  <si>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</si>
  <si>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</si>
  <si>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</si>
  <si>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</si>
  <si>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</si>
  <si>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</si>
  <si>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</si>
  <si>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</si>
  <si>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</si>
  <si>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</si>
  <si>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</si>
  <si>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</si>
  <si>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</si>
  <si>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</si>
  <si>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</si>
  <si>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</si>
  <si>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</si>
  <si>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</si>
  <si>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</si>
  <si>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</si>
  <si>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</si>
  <si>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</si>
  <si>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</si>
  <si>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</si>
  <si>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</si>
  <si>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</si>
  <si>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</si>
  <si>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</si>
  <si>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</si>
  <si>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</si>
  <si>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</si>
  <si>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</si>
  <si>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</si>
  <si>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</si>
  <si>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</si>
  <si>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</si>
  <si>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</si>
  <si>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</si>
  <si>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</si>
  <si>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</si>
  <si>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</si>
  <si>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</si>
  <si>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</si>
  <si>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</si>
  <si>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</si>
  <si>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</si>
  <si>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</si>
  <si>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</si>
  <si>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</si>
  <si>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</si>
  <si>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</si>
  <si>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</si>
  <si>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</si>
  <si>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</si>
  <si>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</si>
  <si>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</si>
  <si>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</si>
  <si>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</si>
  <si>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</si>
  <si>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</si>
  <si>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</si>
  <si>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</si>
  <si>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</si>
  <si>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</si>
  <si>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</si>
  <si>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</si>
  <si>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</si>
  <si>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</si>
  <si>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</si>
  <si>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</si>
  <si>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</si>
  <si>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</si>
  <si>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</si>
  <si>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</si>
  <si>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</si>
  <si>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</si>
  <si>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</si>
  <si>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</si>
  <si>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</si>
  <si>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</si>
  <si>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</si>
  <si>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</si>
  <si>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</si>
  <si>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</si>
  <si>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</si>
  <si>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</si>
  <si>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</si>
  <si>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</si>
  <si>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</si>
  <si>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</si>
  <si>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</si>
  <si>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</si>
  <si>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</si>
  <si>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</si>
  <si>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</si>
  <si>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</si>
  <si>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</si>
  <si>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</si>
  <si>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</si>
  <si>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</si>
  <si>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</si>
  <si>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</si>
  <si>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</si>
  <si>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</si>
  <si>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</si>
  <si>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</si>
  <si>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</si>
  <si>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</si>
  <si>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</si>
  <si>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</si>
  <si>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</si>
  <si>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</si>
  <si>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</si>
  <si>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</si>
  <si>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</si>
  <si>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</si>
  <si>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</si>
  <si>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</si>
  <si>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</si>
  <si>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</si>
  <si>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</si>
  <si>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</si>
  <si>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</si>
  <si>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</si>
  <si>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</si>
  <si>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</si>
  <si>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</si>
  <si>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</si>
  <si>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</si>
  <si>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</si>
  <si>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</si>
  <si>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</si>
  <si>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</si>
  <si>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</si>
  <si>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</si>
  <si>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</si>
  <si>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</si>
  <si>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</si>
  <si>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</si>
  <si>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</si>
  <si>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</si>
  <si>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</si>
  <si>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</si>
  <si>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</si>
  <si>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</si>
  <si>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</si>
  <si>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</si>
  <si>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</si>
  <si>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</si>
  <si>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</si>
  <si>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</si>
  <si>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</si>
  <si>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</si>
  <si>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</si>
  <si>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</si>
  <si>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</si>
  <si>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</si>
  <si>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</si>
  <si>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</si>
  <si>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</si>
  <si>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</si>
  <si>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</si>
  <si>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</si>
  <si>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</si>
  <si>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</si>
  <si>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</si>
  <si>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</si>
  <si>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</si>
  <si>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</si>
  <si>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</si>
  <si>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</si>
  <si>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</si>
  <si>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</si>
  <si>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</si>
  <si>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</si>
  <si>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</si>
  <si>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</si>
  <si>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</si>
  <si>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</si>
  <si>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</si>
  <si>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</si>
  <si>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</si>
  <si>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</si>
  <si>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</si>
  <si>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</si>
  <si>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</si>
  <si>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</si>
  <si>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</si>
  <si>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</si>
  <si>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</si>
  <si>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</si>
  <si>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</si>
  <si>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</si>
  <si>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</si>
  <si>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</si>
  <si>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</si>
  <si>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</si>
  <si>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</si>
  <si>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</si>
  <si>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</si>
  <si>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</si>
  <si>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</si>
  <si>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</si>
  <si>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</si>
  <si>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</si>
  <si>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</si>
  <si>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</si>
  <si>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</si>
  <si>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</si>
  <si>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</si>
  <si>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</si>
  <si>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</si>
  <si>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</si>
  <si>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</si>
  <si>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</si>
  <si>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</si>
  <si>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</si>
  <si>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</si>
  <si>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</si>
  <si>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</si>
  <si>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</si>
  <si>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</si>
  <si>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</si>
  <si>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</si>
  <si>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</si>
  <si>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</si>
  <si>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</si>
  <si>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</si>
  <si>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</si>
  <si>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</si>
  <si>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</si>
  <si>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</si>
  <si>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</si>
  <si>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</si>
  <si>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</si>
  <si>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</si>
  <si>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</si>
  <si>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</si>
  <si>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</si>
  <si>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</si>
  <si>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</si>
  <si>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</si>
  <si>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</si>
  <si>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</si>
  <si>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</si>
  <si>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</si>
  <si>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</si>
  <si>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</si>
  <si>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</si>
  <si>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</si>
  <si>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</si>
  <si>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</si>
  <si>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</si>
  <si>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</si>
  <si>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</si>
  <si>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</si>
  <si>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</si>
  <si>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</si>
  <si>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</si>
  <si>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</si>
  <si>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</si>
  <si>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</si>
  <si>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</si>
  <si>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</si>
  <si>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</si>
  <si>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</si>
  <si>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</si>
  <si>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</si>
  <si>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</si>
  <si>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</si>
  <si>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</si>
  <si>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</si>
  <si>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</si>
  <si>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</si>
  <si>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</si>
  <si>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</si>
  <si>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</si>
  <si>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</si>
  <si>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</si>
  <si>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</si>
  <si>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</si>
  <si>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</si>
  <si>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</si>
  <si>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</si>
  <si>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</si>
  <si>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</si>
  <si>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</si>
  <si>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</si>
  <si>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</si>
  <si>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</si>
  <si>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</si>
  <si>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</si>
  <si>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</si>
  <si>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</si>
  <si>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</si>
  <si>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</si>
  <si>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</si>
  <si>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</si>
  <si>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</si>
  <si>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</si>
  <si>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</si>
  <si>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</si>
  <si>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</si>
  <si>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</si>
  <si>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</si>
  <si>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</si>
  <si>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</si>
  <si>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</si>
  <si>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</si>
  <si>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</si>
  <si>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</si>
  <si>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</si>
  <si>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</si>
  <si>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</si>
  <si>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</si>
  <si>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</si>
  <si>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</si>
  <si>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</si>
  <si>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</si>
  <si>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</si>
  <si>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</si>
  <si>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</si>
  <si>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</si>
  <si>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</si>
  <si>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</si>
  <si>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</si>
  <si>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</si>
  <si>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</si>
  <si>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</si>
  <si>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</si>
  <si>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</si>
  <si>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</si>
  <si>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</si>
  <si>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</si>
  <si>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</si>
  <si>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</si>
  <si>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</si>
  <si>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</si>
  <si>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</si>
  <si>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</si>
  <si>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</si>
  <si>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</si>
  <si>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</si>
  <si>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</si>
  <si>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</si>
  <si>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</si>
  <si>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</si>
  <si>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</si>
  <si>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</si>
  <si>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</si>
  <si>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</si>
  <si>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</si>
  <si>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</si>
  <si>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</si>
  <si>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</si>
  <si>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</si>
  <si>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</si>
  <si>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</si>
  <si>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</si>
  <si>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</si>
  <si>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</si>
  <si>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</si>
  <si>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</si>
  <si>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</si>
  <si>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</si>
  <si>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</si>
  <si>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</si>
  <si>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</si>
  <si>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</si>
  <si>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</si>
  <si>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</si>
  <si>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</si>
  <si>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</si>
  <si>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</si>
  <si>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</si>
  <si>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</si>
  <si>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</si>
  <si>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</si>
  <si>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</si>
  <si>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</si>
  <si>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</si>
  <si>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</si>
  <si>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</si>
  <si>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</si>
  <si>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</si>
  <si>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</si>
  <si>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</si>
  <si>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</si>
  <si>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</si>
  <si>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</si>
  <si>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</si>
  <si>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</si>
  <si>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</si>
  <si>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</si>
  <si>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</si>
  <si>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</si>
  <si>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</si>
  <si>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</si>
  <si>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</si>
  <si>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</si>
  <si>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</si>
  <si>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</si>
  <si>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</si>
  <si>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</si>
  <si>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</si>
  <si>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</si>
  <si>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</si>
  <si>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</si>
  <si>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</si>
  <si>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</si>
  <si>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</si>
  <si>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</si>
  <si>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</si>
  <si>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</si>
  <si>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</si>
  <si>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</si>
  <si>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</si>
  <si>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</si>
  <si>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</si>
  <si>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</si>
  <si>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</si>
  <si>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</si>
  <si>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</si>
  <si>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</si>
  <si>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</si>
  <si>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</si>
  <si>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</si>
  <si>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</si>
  <si>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</si>
  <si>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</si>
  <si>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</si>
  <si>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</si>
  <si>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</si>
  <si>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</si>
  <si>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</si>
  <si>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</si>
  <si>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</si>
  <si>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</si>
  <si>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</si>
  <si>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</si>
  <si>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</si>
  <si>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</si>
  <si>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</si>
  <si>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</si>
  <si>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</si>
  <si>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</si>
  <si>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</si>
  <si>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</si>
  <si>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</si>
  <si>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</si>
  <si>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</si>
  <si>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</si>
  <si>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</si>
  <si>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</si>
  <si>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</si>
  <si>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</si>
  <si>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</si>
  <si>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</si>
  <si>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</si>
  <si>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</si>
  <si>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</si>
  <si>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</si>
  <si>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</si>
  <si>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</si>
  <si>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</si>
  <si>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</si>
  <si>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</si>
  <si>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</si>
  <si>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</si>
  <si>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</si>
  <si>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</si>
  <si>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</si>
  <si>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</si>
  <si>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</si>
  <si>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</si>
  <si>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</si>
  <si>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</si>
  <si>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</si>
  <si>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</si>
  <si>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</si>
  <si>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</si>
  <si>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</si>
  <si>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</si>
  <si>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</si>
  <si>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</si>
  <si>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</si>
  <si>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</si>
  <si>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</si>
  <si>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</si>
  <si>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</si>
  <si>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</si>
  <si>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</si>
  <si>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</si>
  <si>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</si>
  <si>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</si>
  <si>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</si>
  <si>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</si>
  <si>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</si>
  <si>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</si>
  <si>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</si>
  <si>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</si>
  <si>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</si>
  <si>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</si>
  <si>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</si>
  <si>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</si>
  <si>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</si>
  <si>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</si>
  <si>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</si>
  <si>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</si>
  <si>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</si>
  <si>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</si>
  <si>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</si>
  <si>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</si>
  <si>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</si>
  <si>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</si>
  <si>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</si>
  <si>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</si>
  <si>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</si>
  <si>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</si>
  <si>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</si>
  <si>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</si>
  <si>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</si>
  <si>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</si>
  <si>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</si>
  <si>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</si>
  <si>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</si>
  <si>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</si>
  <si>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</si>
  <si>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</si>
  <si>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</si>
  <si>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</si>
  <si>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</si>
  <si>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</si>
  <si>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</si>
  <si>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</si>
  <si>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</si>
  <si>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</si>
  <si>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</si>
  <si>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</si>
  <si>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</si>
  <si>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</si>
  <si>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</si>
  <si>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</si>
  <si>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</si>
  <si>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</si>
  <si>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</si>
  <si>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</si>
  <si>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</si>
  <si>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</si>
  <si>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</si>
  <si>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</si>
  <si>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</si>
  <si>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</si>
  <si>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</si>
  <si>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</si>
  <si>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</si>
  <si>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</si>
  <si>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</si>
  <si>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</si>
  <si>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</si>
  <si>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</si>
  <si>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</si>
  <si>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</si>
  <si>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</si>
  <si>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</si>
  <si>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</si>
  <si>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</si>
  <si>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</si>
  <si>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</si>
  <si>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</si>
  <si>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</si>
  <si>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</si>
  <si>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</si>
  <si>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</si>
  <si>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</si>
  <si>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</si>
  <si>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</si>
  <si>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</si>
  <si>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</si>
  <si>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</si>
  <si>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</si>
  <si>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</si>
  <si>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</si>
  <si>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</si>
  <si>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</si>
  <si>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</si>
  <si>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</si>
  <si>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</si>
  <si>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</si>
  <si>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</si>
  <si>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</si>
  <si>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</si>
  <si>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</si>
  <si>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</si>
  <si>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</si>
  <si>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</si>
  <si>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</si>
  <si>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</si>
  <si>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</si>
  <si>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</si>
  <si>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</si>
  <si>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</si>
  <si>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</si>
  <si>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</si>
  <si>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</si>
  <si>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</si>
  <si>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</si>
  <si>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</si>
  <si>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</si>
  <si>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</si>
  <si>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</si>
  <si>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</si>
  <si>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</si>
  <si>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</si>
  <si>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</si>
  <si>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</si>
  <si>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</si>
  <si>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</si>
  <si>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</si>
  <si>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</si>
  <si>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</si>
  <si>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</si>
  <si>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</si>
  <si>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</si>
  <si>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</si>
  <si>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</si>
  <si>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</si>
  <si>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</si>
  <si>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</si>
  <si>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</si>
  <si>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</si>
  <si>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</si>
  <si>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</si>
  <si>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</si>
  <si>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</si>
  <si>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</si>
  <si>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</si>
  <si>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</si>
  <si>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</si>
  <si>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</si>
  <si>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</si>
  <si>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</si>
  <si>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</si>
  <si>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</si>
  <si>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</si>
  <si>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</si>
  <si>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</si>
  <si>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</si>
  <si>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</si>
  <si>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</si>
  <si>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</si>
  <si>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</si>
  <si>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</si>
  <si>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</si>
  <si>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</si>
  <si>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</si>
  <si>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</si>
  <si>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</si>
  <si>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</si>
  <si>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</si>
  <si>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</si>
  <si>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</si>
  <si>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</si>
  <si>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</si>
  <si>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</si>
  <si>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</si>
  <si>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</si>
  <si>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</si>
  <si>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</si>
  <si>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</si>
  <si>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</si>
  <si>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</si>
  <si>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</si>
  <si>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</si>
  <si>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</si>
  <si>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</si>
  <si>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</si>
  <si>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</si>
  <si>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</si>
  <si>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</si>
  <si>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</si>
  <si>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</si>
  <si>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</si>
  <si>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</si>
  <si>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</si>
  <si>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</si>
  <si>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</si>
  <si>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</si>
  <si>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</si>
  <si>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</si>
  <si>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</si>
  <si>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</si>
  <si>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</si>
  <si>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</si>
  <si>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</si>
  <si>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</si>
  <si>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</si>
  <si>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</si>
  <si>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</si>
  <si>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</si>
  <si>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</si>
  <si>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</si>
  <si>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</si>
  <si>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</si>
  <si>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</si>
  <si>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</si>
  <si>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</si>
  <si>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</si>
  <si>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</si>
  <si>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</si>
  <si>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</si>
  <si>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</si>
  <si>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</si>
  <si>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</si>
  <si>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</si>
  <si>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</si>
  <si>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</si>
  <si>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</si>
  <si>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</si>
  <si>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</si>
  <si>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</si>
  <si>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</si>
  <si>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</si>
  <si>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</si>
  <si>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</si>
  <si>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</si>
  <si>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</si>
  <si>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</si>
  <si>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</si>
  <si>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</si>
  <si>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</si>
  <si>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</si>
  <si>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</si>
  <si>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</si>
  <si>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</si>
  <si>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</si>
  <si>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</si>
  <si>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</si>
  <si>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</si>
  <si>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</si>
  <si>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</si>
  <si>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</si>
  <si>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</si>
  <si>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</si>
  <si>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</si>
  <si>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</si>
  <si>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</si>
  <si>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</si>
  <si>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</si>
  <si>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</si>
  <si>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</si>
  <si>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</si>
  <si>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</si>
  <si>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</si>
  <si>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</si>
  <si>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</si>
  <si>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</si>
  <si>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</si>
  <si>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</si>
  <si>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</si>
  <si>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</si>
  <si>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</si>
  <si>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</si>
  <si>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</si>
  <si>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</si>
  <si>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</si>
  <si>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</si>
  <si>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</si>
  <si>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</si>
  <si>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</si>
  <si>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</si>
  <si>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</si>
  <si>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</si>
  <si>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</si>
  <si>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</si>
  <si>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</si>
  <si>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</si>
  <si>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</si>
  <si>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</si>
  <si>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</si>
  <si>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</si>
  <si>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</si>
  <si>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</si>
  <si>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</si>
  <si>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</si>
  <si>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</si>
  <si>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</si>
  <si>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</si>
  <si>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</si>
  <si>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</si>
  <si>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</si>
  <si>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</si>
  <si>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</si>
  <si>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</si>
  <si>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</si>
  <si>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</si>
  <si>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</si>
  <si>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</si>
  <si>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</si>
  <si>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</si>
  <si>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</si>
  <si>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</si>
  <si>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</si>
  <si>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</si>
  <si>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</si>
  <si>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</si>
  <si>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</si>
  <si>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</si>
  <si>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</si>
  <si>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</si>
  <si>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</si>
  <si>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</si>
  <si>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</si>
  <si>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</si>
  <si>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</si>
  <si>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</si>
  <si>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</si>
  <si>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</si>
  <si>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</si>
  <si>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</si>
  <si>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</si>
  <si>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</si>
  <si>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</si>
  <si>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</si>
  <si>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</si>
  <si>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</si>
  <si>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</si>
  <si>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</si>
  <si>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</si>
  <si>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</si>
  <si>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</si>
  <si>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</si>
  <si>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</si>
  <si>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</si>
  <si>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</si>
  <si>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</si>
  <si>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</si>
  <si>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</si>
  <si>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</si>
  <si>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</si>
  <si>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</si>
  <si>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</si>
  <si>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</si>
  <si>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</si>
  <si>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</si>
  <si>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</si>
  <si>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</si>
  <si>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</si>
  <si>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</si>
  <si>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</si>
  <si>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</si>
  <si>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</si>
  <si>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</si>
  <si>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</si>
  <si>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</si>
  <si>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</si>
  <si>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</si>
  <si>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</si>
  <si>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</si>
  <si>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</si>
  <si>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</si>
  <si>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</si>
  <si>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</si>
  <si>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</si>
  <si>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</si>
  <si>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</si>
  <si>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</si>
  <si>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</si>
  <si>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</si>
  <si>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</si>
  <si>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</si>
  <si>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</si>
  <si>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</si>
  <si>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</si>
  <si>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</si>
  <si>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</si>
  <si>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</si>
  <si>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</si>
  <si>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</si>
  <si>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</si>
  <si>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</si>
  <si>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</si>
  <si>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</si>
  <si>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</si>
  <si>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</si>
  <si>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</si>
  <si>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</si>
  <si>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</si>
  <si>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</si>
  <si>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</si>
  <si>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</si>
  <si>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</si>
  <si>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</si>
  <si>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</si>
  <si>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</si>
  <si>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</si>
  <si>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</si>
  <si>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</si>
  <si>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</si>
  <si>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</si>
  <si>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</si>
  <si>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</si>
  <si>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</si>
  <si>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</si>
  <si>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</si>
  <si>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</si>
  <si>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</si>
  <si>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</si>
  <si>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</si>
  <si>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</si>
  <si>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</si>
  <si>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</si>
  <si>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</si>
  <si>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</si>
  <si>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</si>
  <si>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</si>
  <si>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</si>
  <si>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</si>
  <si>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</si>
  <si>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</si>
  <si>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</si>
  <si>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</si>
  <si>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</si>
  <si>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</si>
  <si>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</si>
  <si>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</si>
  <si>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</si>
  <si>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</si>
  <si>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</si>
  <si>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</si>
  <si>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</si>
  <si>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</si>
  <si>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</si>
  <si>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</si>
  <si>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</si>
  <si>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</si>
  <si>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</si>
  <si>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</si>
  <si>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</si>
  <si>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</si>
  <si>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</si>
  <si>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</si>
  <si>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</si>
  <si>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</si>
  <si>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</si>
  <si>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</si>
  <si>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</si>
  <si>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</si>
  <si>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</si>
  <si>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</si>
  <si>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</si>
  <si>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</si>
  <si>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</si>
  <si>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</si>
  <si>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</si>
  <si>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</si>
  <si>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</si>
  <si>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</si>
  <si>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</si>
  <si>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</si>
  <si>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</si>
  <si>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</si>
  <si>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</si>
  <si>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</si>
  <si>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</si>
  <si>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</si>
  <si>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</si>
  <si>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</si>
  <si>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</si>
  <si>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</si>
  <si>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</si>
  <si>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</si>
  <si>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</si>
  <si>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</si>
  <si>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</si>
  <si>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</si>
  <si>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</si>
  <si>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</si>
  <si>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</si>
  <si>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</si>
  <si>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</si>
  <si>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</si>
  <si>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</si>
  <si>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</si>
  <si>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</si>
  <si>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</si>
  <si>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</si>
  <si>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</si>
  <si>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</si>
  <si>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</si>
  <si>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</si>
  <si>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</si>
  <si>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</si>
  <si>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</si>
  <si>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</si>
  <si>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</si>
  <si>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</si>
  <si>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</si>
  <si>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</si>
  <si>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</si>
  <si>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</si>
  <si>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</si>
  <si>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</si>
  <si>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</si>
  <si>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</si>
  <si>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</si>
  <si>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</si>
  <si>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</si>
  <si>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</si>
  <si>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</si>
  <si>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</si>
  <si>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</si>
  <si>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</si>
  <si>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</si>
  <si>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</si>
  <si>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</si>
  <si>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</si>
  <si>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</si>
  <si>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</si>
  <si>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</si>
  <si>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</si>
  <si>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</si>
  <si>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</si>
  <si>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</si>
  <si>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</si>
  <si>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</si>
  <si>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</si>
  <si>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</si>
  <si>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</si>
  <si>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</si>
  <si>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</si>
  <si>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</si>
  <si>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</si>
  <si>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</si>
  <si>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</si>
  <si>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</si>
  <si>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</si>
  <si>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</si>
  <si>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</si>
  <si>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</si>
  <si>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</si>
  <si>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</si>
  <si>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</si>
  <si>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</si>
  <si>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</si>
  <si>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</si>
  <si>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</si>
  <si>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</si>
  <si>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</si>
  <si>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</si>
  <si>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</si>
  <si>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</si>
  <si>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</si>
  <si>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</si>
  <si>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</si>
  <si>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</si>
  <si>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</si>
  <si>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</si>
  <si>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</si>
  <si>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</si>
  <si>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</si>
  <si>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</si>
  <si>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</si>
  <si>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</si>
  <si>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</si>
  <si>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</si>
  <si>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</si>
  <si>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</si>
  <si>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</si>
  <si>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</si>
  <si>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</si>
  <si>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</si>
  <si>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</si>
  <si>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</si>
  <si>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</si>
  <si>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</si>
  <si>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</si>
  <si>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</si>
  <si>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</si>
  <si>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</si>
  <si>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</si>
  <si>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</si>
  <si>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</si>
  <si>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</si>
  <si>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</si>
  <si>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</si>
  <si>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</si>
  <si>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</si>
  <si>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</si>
  <si>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</si>
  <si>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</si>
  <si>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</si>
  <si>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</si>
  <si>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</si>
  <si>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</si>
  <si>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</si>
  <si>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</si>
  <si>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</si>
  <si>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</si>
  <si>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</si>
  <si>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</si>
  <si>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</si>
  <si>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</si>
  <si>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</si>
  <si>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</si>
  <si>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</si>
  <si>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</si>
  <si>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</si>
  <si>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</si>
  <si>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</si>
  <si>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</si>
  <si>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</si>
  <si>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</si>
  <si>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</si>
  <si>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</si>
  <si>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</si>
  <si>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</si>
  <si>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</si>
  <si>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</si>
  <si>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</si>
  <si>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</si>
  <si>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</si>
  <si>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</si>
  <si>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</si>
  <si>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</si>
  <si>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</si>
  <si>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</si>
  <si>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</si>
  <si>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</si>
  <si>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</si>
  <si>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</si>
  <si>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</si>
  <si>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</si>
  <si>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</si>
  <si>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</si>
  <si>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</si>
  <si>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</si>
  <si>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</si>
  <si>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</si>
  <si>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</si>
  <si>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</si>
  <si>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</si>
  <si>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</si>
  <si>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</si>
  <si>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</si>
  <si>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</si>
  <si>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</si>
  <si>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</si>
  <si>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</si>
  <si>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</si>
  <si>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</si>
  <si>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</si>
  <si>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</si>
  <si>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</si>
  <si>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</si>
  <si>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</si>
  <si>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</si>
  <si>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</si>
  <si>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</si>
  <si>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</si>
  <si>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</si>
  <si>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</si>
  <si>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</si>
  <si>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</si>
  <si>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</si>
  <si>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</si>
  <si>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</si>
  <si>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</si>
  <si>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</si>
  <si>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</si>
  <si>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</si>
  <si>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</si>
  <si>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</si>
  <si>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</si>
  <si>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</si>
  <si>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</si>
  <si>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</si>
  <si>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</si>
  <si>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</si>
  <si>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</si>
  <si>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</si>
  <si>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</si>
  <si>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</si>
  <si>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</si>
  <si>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</si>
  <si>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</si>
  <si>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</si>
  <si>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</si>
  <si>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</si>
  <si>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</si>
  <si>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</si>
  <si>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</si>
  <si>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</si>
  <si>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</si>
  <si>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</si>
  <si>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</si>
  <si>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</si>
  <si>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</si>
  <si>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</si>
  <si>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</si>
  <si>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</si>
  <si>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</si>
  <si>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</si>
  <si>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</si>
  <si>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</si>
  <si>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</si>
  <si>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</si>
  <si>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</si>
  <si>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</si>
  <si>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</si>
  <si>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</si>
  <si>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</si>
  <si>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</si>
  <si>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</si>
  <si>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</si>
  <si>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</si>
  <si>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</si>
  <si>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</si>
  <si>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</si>
  <si>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</si>
  <si>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</si>
  <si>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</si>
  <si>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</si>
  <si>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</si>
  <si>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</si>
  <si>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</si>
  <si>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</si>
  <si>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</si>
  <si>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</si>
  <si>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</si>
  <si>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</si>
  <si>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</si>
  <si>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</si>
  <si>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</si>
  <si>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</si>
  <si>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</si>
  <si>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</si>
  <si>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</si>
  <si>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</si>
  <si>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</si>
  <si>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</si>
  <si>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</si>
  <si>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</si>
  <si>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</si>
  <si>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</si>
  <si>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</si>
  <si>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</si>
  <si>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</si>
  <si>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</si>
  <si>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</si>
  <si>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</si>
  <si>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</si>
  <si>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</si>
  <si>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</si>
  <si>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</si>
  <si>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</si>
  <si>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</si>
  <si>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</si>
  <si>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</si>
  <si>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</si>
  <si>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</si>
  <si>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</si>
  <si>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</si>
  <si>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</si>
  <si>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</si>
  <si>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</si>
  <si>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</si>
  <si>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</si>
  <si>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</si>
  <si>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</si>
  <si>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</si>
  <si>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</si>
  <si>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</si>
  <si>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</si>
  <si>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</si>
  <si>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</si>
  <si>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</si>
  <si>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</si>
  <si>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</si>
  <si>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</si>
  <si>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</si>
  <si>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</si>
  <si>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</si>
  <si>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</si>
  <si>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</si>
  <si>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</si>
  <si>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</si>
  <si>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</si>
  <si>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</si>
  <si>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</si>
  <si>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</si>
  <si>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</si>
  <si>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</si>
  <si>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</si>
  <si>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</si>
  <si>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</si>
  <si>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</si>
  <si>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</si>
  <si>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</si>
  <si>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</si>
  <si>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</si>
  <si>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</si>
  <si>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</si>
  <si>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</si>
  <si>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</si>
  <si>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</si>
  <si>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</si>
  <si>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</si>
  <si>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</si>
  <si>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</si>
  <si>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</si>
  <si>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</si>
  <si>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</si>
  <si>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</si>
  <si>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</si>
  <si>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</si>
  <si>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</si>
  <si>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</si>
  <si>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</si>
  <si>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</si>
  <si>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</si>
  <si>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</si>
  <si>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</si>
  <si>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</si>
  <si>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</si>
  <si>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</si>
  <si>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</si>
  <si>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</si>
  <si>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</si>
  <si>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</si>
  <si>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</si>
  <si>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</si>
  <si>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</si>
  <si>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</si>
  <si>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</si>
  <si>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</si>
  <si>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</si>
  <si>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</si>
  <si>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</si>
  <si>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</si>
  <si>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</si>
  <si>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</si>
  <si>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</si>
  <si>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</si>
  <si>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</si>
  <si>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</si>
  <si>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</si>
  <si>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</si>
  <si>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</si>
  <si>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</si>
  <si>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</si>
  <si>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</si>
  <si>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</si>
  <si>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</si>
  <si>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</si>
  <si>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</si>
  <si>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</si>
  <si>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</si>
  <si>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</si>
  <si>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</si>
  <si>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</si>
  <si>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</si>
  <si>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</si>
  <si>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</si>
  <si>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</si>
  <si>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</si>
  <si>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</si>
  <si>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</si>
  <si>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</si>
  <si>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</si>
  <si>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</si>
  <si>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</si>
  <si>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</si>
  <si>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</si>
  <si>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</si>
  <si>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</si>
  <si>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</si>
  <si>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</si>
  <si>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</si>
  <si>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</si>
  <si>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</si>
  <si>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</si>
  <si>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</si>
  <si>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</si>
  <si>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</si>
  <si>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</si>
  <si>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</si>
  <si>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</si>
  <si>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</si>
  <si>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</si>
  <si>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</si>
  <si>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</si>
  <si>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</si>
  <si>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</si>
  <si>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</si>
  <si>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</si>
  <si>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</si>
  <si>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</si>
  <si>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</si>
  <si>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</si>
  <si>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</si>
  <si>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</si>
  <si>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</si>
  <si>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</si>
  <si>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</si>
  <si>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</si>
  <si>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</si>
  <si>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</si>
  <si>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</si>
  <si>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</si>
  <si>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</si>
  <si>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</si>
  <si>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</si>
  <si>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</si>
  <si>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</si>
  <si>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</si>
  <si>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</si>
  <si>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</si>
  <si>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</si>
  <si>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</si>
  <si>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</si>
  <si>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</si>
  <si>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</si>
  <si>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</si>
  <si>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</si>
  <si>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</si>
  <si>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</si>
  <si>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</si>
  <si>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</si>
  <si>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</si>
  <si>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</si>
  <si>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</si>
  <si>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</si>
  <si>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</si>
  <si>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</si>
  <si>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</si>
  <si>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</si>
  <si>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</si>
  <si>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</si>
  <si>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</si>
  <si>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</si>
  <si>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</si>
  <si>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</si>
  <si>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</si>
  <si>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</si>
  <si>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</si>
  <si>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</si>
  <si>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</si>
  <si>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</si>
  <si>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</si>
  <si>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</si>
  <si>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</si>
  <si>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</si>
  <si>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</si>
  <si>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</si>
  <si>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</si>
  <si>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</si>
  <si>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</si>
  <si>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</si>
  <si>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</si>
  <si>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</si>
  <si>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</si>
  <si>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</si>
  <si>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</si>
  <si>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</si>
  <si>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</si>
  <si>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</si>
  <si>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</si>
  <si>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</si>
  <si>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</si>
  <si>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</si>
  <si>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</si>
  <si>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</si>
  <si>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</si>
  <si>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</si>
  <si>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</si>
  <si>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</si>
  <si>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</si>
  <si>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</si>
  <si>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</si>
  <si>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</si>
  <si>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</si>
  <si>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</si>
  <si>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</si>
  <si>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</si>
  <si>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</si>
  <si>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</si>
  <si>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</si>
  <si>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</si>
  <si>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</si>
  <si>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</si>
  <si>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</si>
  <si>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</si>
  <si>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</si>
  <si>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</si>
  <si>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</si>
  <si>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</si>
  <si>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</si>
  <si>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</si>
  <si>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</si>
  <si>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</si>
  <si>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</si>
  <si>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</si>
  <si>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</si>
  <si>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</si>
  <si>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</si>
  <si>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</si>
  <si>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</si>
  <si>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</si>
  <si>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</si>
  <si>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</si>
  <si>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</si>
  <si>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</si>
  <si>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</si>
  <si>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</si>
  <si>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</si>
  <si>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</si>
  <si>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</si>
  <si>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</si>
  <si>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</si>
  <si>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</si>
  <si>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</si>
  <si>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</si>
  <si>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</si>
  <si>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</si>
  <si>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</si>
  <si>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</si>
  <si>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</si>
  <si>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</si>
  <si>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</si>
  <si>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</si>
  <si>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</si>
  <si>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</si>
  <si>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</si>
  <si>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</si>
  <si>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</si>
  <si>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</si>
  <si>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</si>
  <si>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</si>
  <si>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</si>
  <si>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</si>
  <si>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</si>
  <si>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</si>
  <si>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</si>
  <si>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</si>
  <si>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</si>
  <si>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</si>
  <si>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</si>
  <si>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</si>
  <si>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</si>
  <si>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</si>
  <si>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</si>
  <si>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</si>
  <si>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</si>
  <si>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</si>
  <si>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</si>
  <si>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</si>
  <si>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</si>
  <si>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</si>
  <si>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</si>
  <si>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</si>
  <si>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</si>
  <si>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</si>
  <si>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</si>
  <si>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</si>
  <si>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</si>
  <si>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</si>
  <si>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</si>
  <si>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</si>
  <si>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</si>
  <si>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</si>
  <si>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</si>
  <si>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</si>
  <si>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</si>
  <si>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</si>
  <si>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</si>
  <si>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</si>
  <si>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</si>
  <si>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</si>
  <si>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</si>
  <si>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</si>
  <si>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</si>
  <si>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</si>
  <si>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</si>
  <si>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</si>
  <si>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</si>
  <si>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</si>
  <si>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</si>
  <si>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</si>
  <si>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</si>
  <si>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</si>
  <si>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</si>
  <si>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</si>
  <si>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</si>
  <si>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</si>
  <si>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</si>
  <si>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</si>
  <si>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</si>
  <si>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</si>
  <si>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</si>
  <si>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</si>
  <si>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</si>
  <si>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</si>
  <si>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</si>
  <si>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</si>
  <si>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</si>
  <si>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IVANOVEC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</si>
</sst>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1067064.5</v>
      </c>
      <c r="D2" s="6">
        <f>'PR-RAS'!E6</f>
        <v>1310705.1399999997</v>
      </c>
      <c r="E2" s="6">
        <v>0</v>
      </c>
      <c r="F2" s="6">
        <v>0</v>
      </c>
      <c r="G2" s="7">
        <f t="shared" ref="G2:G264" si="0">(B2/1000)*(C2*1+D2*2)</f>
        <v>3688.4747799999996</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937148.1100000001</v>
      </c>
      <c r="D46" s="1">
        <f>'PR-RAS'!E50</f>
        <v>1166851.29</v>
      </c>
      <c r="E46" s="1">
        <v>0</v>
      </c>
      <c r="F46" s="1">
        <v>0</v>
      </c>
      <c r="G46" s="2">
        <f t="shared" si="0"/>
        <v>147188.28105000002</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641.29999999999995</v>
      </c>
      <c r="D55" s="1">
        <f>'PR-RAS'!E59</f>
        <v>0</v>
      </c>
      <c r="E55" s="1">
        <v>0</v>
      </c>
      <c r="F55" s="1">
        <v>0</v>
      </c>
      <c r="G55" s="2">
        <f t="shared" si="0"/>
        <v>34.630199999999995</v>
      </c>
      <c r="H55" s="2">
        <f t="shared" si="1"/>
        <v>0.29999999999995453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641.29999999999995</v>
      </c>
      <c r="D56" s="1">
        <f>'PR-RAS'!E60</f>
        <v>0</v>
      </c>
      <c r="E56" s="1">
        <v>0</v>
      </c>
      <c r="F56" s="1">
        <v>0</v>
      </c>
      <c r="G56" s="2">
        <f t="shared" si="0"/>
        <v>35.271499999999996</v>
      </c>
      <c r="H56" s="2">
        <f t="shared" si="1"/>
        <v>0.29999999999995453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19.190000000000001</v>
      </c>
      <c r="E58" s="1">
        <v>0</v>
      </c>
      <c r="F58" s="1">
        <v>0</v>
      </c>
      <c r="G58" s="2">
        <f t="shared" si="0"/>
        <v>2.1876600000000002</v>
      </c>
      <c r="H58" s="2">
        <f t="shared" si="1"/>
        <v>0.19000000000000128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19.190000000000001</v>
      </c>
      <c r="E59" s="1">
        <v>0</v>
      </c>
      <c r="F59" s="1">
        <v>0</v>
      </c>
      <c r="G59" s="2">
        <f t="shared" si="0"/>
        <v>2.2260400000000002</v>
      </c>
      <c r="H59" s="2">
        <f t="shared" si="1"/>
        <v>0.19000000000000128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892597.62</v>
      </c>
      <c r="D64" s="1">
        <f>'PR-RAS'!E68</f>
        <v>1121601.98</v>
      </c>
      <c r="E64" s="1">
        <v>0</v>
      </c>
      <c r="F64" s="1">
        <v>0</v>
      </c>
      <c r="G64" s="2">
        <f t="shared" si="0"/>
        <v>197555.49954000002</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888833.17</v>
      </c>
      <c r="D65" s="1">
        <f>'PR-RAS'!E69</f>
        <v>1119981.98</v>
      </c>
      <c r="E65" s="1">
        <v>0</v>
      </c>
      <c r="F65" s="1">
        <v>0</v>
      </c>
      <c r="G65" s="2">
        <f t="shared" si="0"/>
        <v>200243.01632</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3764.45</v>
      </c>
      <c r="D66" s="1">
        <f>'PR-RAS'!E70</f>
        <v>1620</v>
      </c>
      <c r="E66" s="1">
        <v>0</v>
      </c>
      <c r="F66" s="1">
        <v>0</v>
      </c>
      <c r="G66" s="2">
        <f t="shared" si="0"/>
        <v>455.28924999999998</v>
      </c>
      <c r="H66" s="2">
        <f t="shared" si="1"/>
        <v>0.4499999999998181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37372.79</v>
      </c>
      <c r="D70" s="1">
        <f>'PR-RAS'!E74</f>
        <v>0</v>
      </c>
      <c r="E70" s="1">
        <v>0</v>
      </c>
      <c r="F70" s="1">
        <v>0</v>
      </c>
      <c r="G70" s="2">
        <f t="shared" si="0"/>
        <v>2578.7225100000001</v>
      </c>
      <c r="H70" s="2">
        <f t="shared" si="1"/>
        <v>0.20999999999912689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37372.79</v>
      </c>
      <c r="D71" s="1">
        <f>'PR-RAS'!E75</f>
        <v>0</v>
      </c>
      <c r="E71" s="1">
        <v>0</v>
      </c>
      <c r="F71" s="1">
        <v>0</v>
      </c>
      <c r="G71" s="2">
        <f t="shared" si="0"/>
        <v>2616.0953000000004</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6536.4</v>
      </c>
      <c r="D73" s="1">
        <f>'PR-RAS'!E77</f>
        <v>45230.12</v>
      </c>
      <c r="E73" s="1">
        <v>0</v>
      </c>
      <c r="F73" s="1">
        <v>0</v>
      </c>
      <c r="G73" s="2">
        <f t="shared" si="0"/>
        <v>6983.7580799999996</v>
      </c>
      <c r="H73" s="2">
        <f t="shared" si="1"/>
        <v>0.52000000000225555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6536.4</v>
      </c>
      <c r="D74" s="1">
        <f>'PR-RAS'!E78</f>
        <v>5810</v>
      </c>
      <c r="E74" s="1">
        <v>0</v>
      </c>
      <c r="F74" s="1">
        <v>0</v>
      </c>
      <c r="G74" s="2">
        <f t="shared" si="0"/>
        <v>1325.4172000000001</v>
      </c>
      <c r="H74" s="2">
        <f t="shared" si="1"/>
        <v>0.3999999999996362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39420.120000000003</v>
      </c>
      <c r="E76" s="1">
        <v>0</v>
      </c>
      <c r="F76" s="1">
        <v>0</v>
      </c>
      <c r="G76" s="2">
        <f t="shared" si="0"/>
        <v>5913.018</v>
      </c>
      <c r="H76" s="2">
        <f t="shared" si="1"/>
        <v>0.12000000000261934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17.57</v>
      </c>
      <c r="D78" s="1">
        <f>'PR-RAS'!E82</f>
        <v>17.64</v>
      </c>
      <c r="E78" s="1">
        <v>0</v>
      </c>
      <c r="F78" s="1">
        <v>0</v>
      </c>
      <c r="G78" s="2">
        <f t="shared" si="0"/>
        <v>4.0694499999999998</v>
      </c>
      <c r="H78" s="2">
        <f t="shared" si="1"/>
        <v>0.78999999999999915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17.57</v>
      </c>
      <c r="D79" s="1">
        <f>'PR-RAS'!E83</f>
        <v>11.22</v>
      </c>
      <c r="E79" s="1">
        <v>0</v>
      </c>
      <c r="F79" s="1">
        <v>0</v>
      </c>
      <c r="G79" s="2">
        <f t="shared" si="0"/>
        <v>3.1207800000000003</v>
      </c>
      <c r="H79" s="2">
        <f t="shared" si="1"/>
        <v>0.65000000000000036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17.57</v>
      </c>
      <c r="D81" s="1">
        <f>'PR-RAS'!E85</f>
        <v>11.22</v>
      </c>
      <c r="E81" s="1">
        <v>0</v>
      </c>
      <c r="F81" s="1">
        <v>0</v>
      </c>
      <c r="G81" s="2">
        <f t="shared" si="0"/>
        <v>3.2008000000000005</v>
      </c>
      <c r="H81" s="2">
        <f t="shared" si="1"/>
        <v>0.65000000000000036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6.42</v>
      </c>
      <c r="E94" s="1">
        <v>0</v>
      </c>
      <c r="F94" s="1">
        <v>0</v>
      </c>
      <c r="G94" s="2">
        <f t="shared" si="0"/>
        <v>1.1941200000000001</v>
      </c>
      <c r="H94" s="2">
        <f t="shared" si="1"/>
        <v>0.41999999999999993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6.42</v>
      </c>
      <c r="E96" s="1">
        <v>0</v>
      </c>
      <c r="F96" s="1">
        <v>0</v>
      </c>
      <c r="G96" s="2">
        <f t="shared" si="0"/>
        <v>1.2198</v>
      </c>
      <c r="H96" s="2">
        <f t="shared" si="1"/>
        <v>0.41999999999999993</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25047.39</v>
      </c>
      <c r="D102" s="1">
        <f>'PR-RAS'!E106</f>
        <v>16115.39</v>
      </c>
      <c r="E102" s="1">
        <v>0</v>
      </c>
      <c r="F102" s="1">
        <v>0</v>
      </c>
      <c r="G102" s="2">
        <f t="shared" si="0"/>
        <v>5785.0951700000005</v>
      </c>
      <c r="H102" s="2">
        <f t="shared" si="1"/>
        <v>0.77999999999883585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25047.39</v>
      </c>
      <c r="D108" s="1">
        <f>'PR-RAS'!E112</f>
        <v>16115.39</v>
      </c>
      <c r="E108" s="1">
        <v>0</v>
      </c>
      <c r="F108" s="1">
        <v>0</v>
      </c>
      <c r="G108" s="2">
        <f t="shared" si="0"/>
        <v>6128.7641899999999</v>
      </c>
      <c r="H108" s="2">
        <f t="shared" si="1"/>
        <v>0.77999999999883585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25047.39</v>
      </c>
      <c r="D113" s="1">
        <f>'PR-RAS'!E117</f>
        <v>16115.39</v>
      </c>
      <c r="E113" s="1">
        <v>0</v>
      </c>
      <c r="F113" s="1">
        <v>0</v>
      </c>
      <c r="G113" s="2">
        <f t="shared" si="0"/>
        <v>6415.1550399999996</v>
      </c>
      <c r="H113" s="2">
        <f t="shared" si="1"/>
        <v>0.77999999999883585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9978.25</v>
      </c>
      <c r="D120" s="1">
        <f>'PR-RAS'!E124</f>
        <v>13166.43</v>
      </c>
      <c r="E120" s="1">
        <v>0</v>
      </c>
      <c r="F120" s="1">
        <v>0</v>
      </c>
      <c r="G120" s="2">
        <f t="shared" si="0"/>
        <v>4321.0220899999995</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9978.25</v>
      </c>
      <c r="D121" s="1">
        <f>'PR-RAS'!E125</f>
        <v>13166.43</v>
      </c>
      <c r="E121" s="1">
        <v>0</v>
      </c>
      <c r="F121" s="1">
        <v>0</v>
      </c>
      <c r="G121" s="2">
        <f t="shared" si="0"/>
        <v>4357.3332</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9978.25</v>
      </c>
      <c r="D123" s="1">
        <f>'PR-RAS'!E127</f>
        <v>13166.43</v>
      </c>
      <c r="E123" s="1">
        <v>0</v>
      </c>
      <c r="F123" s="1">
        <v>0</v>
      </c>
      <c r="G123" s="2">
        <f t="shared" si="0"/>
        <v>4429.9554200000002</v>
      </c>
      <c r="H123" s="2">
        <f t="shared" si="1"/>
        <v>0.68000000000029104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94873.18</v>
      </c>
      <c r="D129" s="1">
        <f>'PR-RAS'!E133</f>
        <v>114554.39</v>
      </c>
      <c r="E129" s="1">
        <v>0</v>
      </c>
      <c r="F129" s="1">
        <v>0</v>
      </c>
      <c r="G129" s="2">
        <f t="shared" si="0"/>
        <v>41469.690879999995</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94873.18</v>
      </c>
      <c r="D130" s="1">
        <f>'PR-RAS'!E134</f>
        <v>114554.39</v>
      </c>
      <c r="E130" s="1">
        <v>0</v>
      </c>
      <c r="F130" s="1">
        <v>0</v>
      </c>
      <c r="G130" s="2">
        <f t="shared" si="0"/>
        <v>41793.672839999999</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94873.18</v>
      </c>
      <c r="D131" s="1">
        <f>'PR-RAS'!E135</f>
        <v>114554.39</v>
      </c>
      <c r="E131" s="1">
        <v>0</v>
      </c>
      <c r="F131" s="1">
        <v>0</v>
      </c>
      <c r="G131" s="2">
        <f t="shared" si="0"/>
        <v>42117.654799999997</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1050788.68</v>
      </c>
      <c r="D147" s="1">
        <f>'PR-RAS'!E151</f>
        <v>1307509.51</v>
      </c>
      <c r="E147" s="1">
        <v>0</v>
      </c>
      <c r="F147" s="1">
        <v>0</v>
      </c>
      <c r="G147" s="2">
        <f t="shared" si="0"/>
        <v>535207.92420000001</v>
      </c>
      <c r="H147" s="2">
        <f t="shared" si="1"/>
        <v>0.81000000005587935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887987.75</v>
      </c>
      <c r="D148" s="1">
        <f>'PR-RAS'!E152</f>
        <v>1095796.1099999999</v>
      </c>
      <c r="E148" s="1">
        <v>0</v>
      </c>
      <c r="F148" s="1">
        <v>0</v>
      </c>
      <c r="G148" s="2">
        <f t="shared" si="0"/>
        <v>452698.25558999996</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746166.62</v>
      </c>
      <c r="D149" s="1">
        <f>'PR-RAS'!E153</f>
        <v>903423.92</v>
      </c>
      <c r="E149" s="1">
        <v>0</v>
      </c>
      <c r="F149" s="1">
        <v>0</v>
      </c>
      <c r="G149" s="2">
        <f t="shared" si="0"/>
        <v>377846.14007999998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730615.73</v>
      </c>
      <c r="D150" s="1">
        <f>'PR-RAS'!E154</f>
        <v>881370.18</v>
      </c>
      <c r="E150" s="1">
        <v>0</v>
      </c>
      <c r="F150" s="1">
        <v>0</v>
      </c>
      <c r="G150" s="2">
        <f t="shared" si="0"/>
        <v>371510.05740999995</v>
      </c>
      <c r="H150" s="2">
        <f t="shared" si="1"/>
        <v>0.45000000006984919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85.2</v>
      </c>
      <c r="D151" s="1">
        <f>'PR-RAS'!E155</f>
        <v>0</v>
      </c>
      <c r="E151" s="1">
        <v>0</v>
      </c>
      <c r="F151" s="1">
        <v>0</v>
      </c>
      <c r="G151" s="2">
        <f t="shared" si="0"/>
        <v>12.78</v>
      </c>
      <c r="H151" s="2">
        <f t="shared" si="1"/>
        <v>0.20000000000000284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5299.67</v>
      </c>
      <c r="D152" s="1">
        <f>'PR-RAS'!E156</f>
        <v>8190.97</v>
      </c>
      <c r="E152" s="1">
        <v>0</v>
      </c>
      <c r="F152" s="1">
        <v>0</v>
      </c>
      <c r="G152" s="2">
        <f t="shared" si="0"/>
        <v>3273.9231100000002</v>
      </c>
      <c r="H152" s="2">
        <f t="shared" si="1"/>
        <v>0.35999999999967258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10166.02</v>
      </c>
      <c r="D153" s="1">
        <f>'PR-RAS'!E157</f>
        <v>13862.77</v>
      </c>
      <c r="E153" s="1">
        <v>0</v>
      </c>
      <c r="F153" s="1">
        <v>0</v>
      </c>
      <c r="G153" s="2">
        <f t="shared" si="0"/>
        <v>5759.5171199999995</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50984.1</v>
      </c>
      <c r="D154" s="1">
        <f>'PR-RAS'!E158</f>
        <v>41785.56</v>
      </c>
      <c r="E154" s="1">
        <v>0</v>
      </c>
      <c r="F154" s="1">
        <v>0</v>
      </c>
      <c r="G154" s="2">
        <f t="shared" si="0"/>
        <v>20586.948659999998</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90837.03</v>
      </c>
      <c r="D155" s="1">
        <f>'PR-RAS'!E159</f>
        <v>150586.63</v>
      </c>
      <c r="E155" s="1">
        <v>0</v>
      </c>
      <c r="F155" s="1">
        <v>0</v>
      </c>
      <c r="G155" s="2">
        <f t="shared" si="0"/>
        <v>60369.584660000008</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90837.03</v>
      </c>
      <c r="D157" s="1">
        <f>'PR-RAS'!E161</f>
        <v>150586.63</v>
      </c>
      <c r="E157" s="1">
        <v>0</v>
      </c>
      <c r="F157" s="1">
        <v>0</v>
      </c>
      <c r="G157" s="2">
        <f t="shared" si="0"/>
        <v>61153.605240000004</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141372.61000000002</v>
      </c>
      <c r="D159" s="1">
        <f>'PR-RAS'!E163</f>
        <v>184081.08000000002</v>
      </c>
      <c r="E159" s="1">
        <v>0</v>
      </c>
      <c r="F159" s="1">
        <v>0</v>
      </c>
      <c r="G159" s="2">
        <f t="shared" si="0"/>
        <v>80506.493660000007</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31418.14</v>
      </c>
      <c r="D160" s="1">
        <f>'PR-RAS'!E164</f>
        <v>43878.33</v>
      </c>
      <c r="E160" s="1">
        <v>0</v>
      </c>
      <c r="F160" s="1">
        <v>0</v>
      </c>
      <c r="G160" s="2">
        <f t="shared" si="0"/>
        <v>18948.7932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5412.94</v>
      </c>
      <c r="D161" s="1">
        <f>'PR-RAS'!E165</f>
        <v>3920.9</v>
      </c>
      <c r="E161" s="1">
        <v>0</v>
      </c>
      <c r="F161" s="1">
        <v>0</v>
      </c>
      <c r="G161" s="2">
        <f t="shared" si="0"/>
        <v>2120.7584000000002</v>
      </c>
      <c r="H161" s="2">
        <f t="shared" si="1"/>
        <v>0.16000000000030923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22884.86</v>
      </c>
      <c r="D162" s="1">
        <f>'PR-RAS'!E166</f>
        <v>37634.19</v>
      </c>
      <c r="E162" s="1">
        <v>0</v>
      </c>
      <c r="F162" s="1">
        <v>0</v>
      </c>
      <c r="G162" s="2">
        <f t="shared" si="0"/>
        <v>15802.67164</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1162</v>
      </c>
      <c r="D163" s="1">
        <f>'PR-RAS'!E167</f>
        <v>305</v>
      </c>
      <c r="E163" s="1">
        <v>0</v>
      </c>
      <c r="F163" s="1">
        <v>0</v>
      </c>
      <c r="G163" s="2">
        <f t="shared" si="0"/>
        <v>287.06400000000002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1958.34</v>
      </c>
      <c r="D164" s="1">
        <f>'PR-RAS'!E168</f>
        <v>2018.24</v>
      </c>
      <c r="E164" s="1">
        <v>0</v>
      </c>
      <c r="F164" s="1">
        <v>0</v>
      </c>
      <c r="G164" s="2">
        <f t="shared" si="0"/>
        <v>977.15566000000001</v>
      </c>
      <c r="H164" s="2">
        <f t="shared" si="1"/>
        <v>0.57999999999992724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77723.28</v>
      </c>
      <c r="D165" s="1">
        <f>'PR-RAS'!E169</f>
        <v>108794.93</v>
      </c>
      <c r="E165" s="1">
        <v>0</v>
      </c>
      <c r="F165" s="1">
        <v>0</v>
      </c>
      <c r="G165" s="2">
        <f t="shared" si="0"/>
        <v>48431.354960000004</v>
      </c>
      <c r="H165" s="2">
        <f t="shared" si="1"/>
        <v>0.35000000000582077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18768.14</v>
      </c>
      <c r="D166" s="1">
        <f>'PR-RAS'!E170</f>
        <v>18123.93</v>
      </c>
      <c r="E166" s="1">
        <v>0</v>
      </c>
      <c r="F166" s="1">
        <v>0</v>
      </c>
      <c r="G166" s="2">
        <f t="shared" si="0"/>
        <v>9077.6400000000012</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38196.11</v>
      </c>
      <c r="D167" s="1">
        <f>'PR-RAS'!E171</f>
        <v>50350.29</v>
      </c>
      <c r="E167" s="1">
        <v>0</v>
      </c>
      <c r="F167" s="1">
        <v>0</v>
      </c>
      <c r="G167" s="2">
        <f t="shared" si="0"/>
        <v>23056.850540000003</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15254.43</v>
      </c>
      <c r="D168" s="1">
        <f>'PR-RAS'!E172</f>
        <v>32346.38</v>
      </c>
      <c r="E168" s="1">
        <v>0</v>
      </c>
      <c r="F168" s="1">
        <v>0</v>
      </c>
      <c r="G168" s="2">
        <f t="shared" si="0"/>
        <v>13351.180730000002</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2385.38</v>
      </c>
      <c r="D169" s="1">
        <f>'PR-RAS'!E173</f>
        <v>2823.48</v>
      </c>
      <c r="E169" s="1">
        <v>0</v>
      </c>
      <c r="F169" s="1">
        <v>0</v>
      </c>
      <c r="G169" s="2">
        <f t="shared" si="0"/>
        <v>1349.4331200000001</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2462.7399999999998</v>
      </c>
      <c r="D170" s="1">
        <f>'PR-RAS'!E174</f>
        <v>4443.26</v>
      </c>
      <c r="E170" s="1">
        <v>0</v>
      </c>
      <c r="F170" s="1">
        <v>0</v>
      </c>
      <c r="G170" s="2">
        <f t="shared" si="0"/>
        <v>1918.0249400000002</v>
      </c>
      <c r="H170" s="2">
        <f t="shared" si="1"/>
        <v>0.52000000000043656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656.48</v>
      </c>
      <c r="D172" s="1">
        <f>'PR-RAS'!E176</f>
        <v>707.59</v>
      </c>
      <c r="E172" s="1">
        <v>0</v>
      </c>
      <c r="F172" s="1">
        <v>0</v>
      </c>
      <c r="G172" s="2">
        <f t="shared" si="0"/>
        <v>354.25385999999997</v>
      </c>
      <c r="H172" s="2">
        <f t="shared" si="1"/>
        <v>0.88999999999998636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28062.18</v>
      </c>
      <c r="D173" s="1">
        <f>'PR-RAS'!E177</f>
        <v>25046.14</v>
      </c>
      <c r="E173" s="1">
        <v>0</v>
      </c>
      <c r="F173" s="1">
        <v>0</v>
      </c>
      <c r="G173" s="2">
        <f t="shared" si="0"/>
        <v>13442.567119999998</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2346.77</v>
      </c>
      <c r="D174" s="1">
        <f>'PR-RAS'!E178</f>
        <v>2676.16</v>
      </c>
      <c r="E174" s="1">
        <v>0</v>
      </c>
      <c r="F174" s="1">
        <v>0</v>
      </c>
      <c r="G174" s="2">
        <f t="shared" si="0"/>
        <v>1331.9425699999999</v>
      </c>
      <c r="H174" s="2">
        <f t="shared" si="1"/>
        <v>0.38999999999987267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7069.5</v>
      </c>
      <c r="D175" s="1">
        <f>'PR-RAS'!E179</f>
        <v>7047.47</v>
      </c>
      <c r="E175" s="1">
        <v>0</v>
      </c>
      <c r="F175" s="1">
        <v>0</v>
      </c>
      <c r="G175" s="2">
        <f t="shared" si="0"/>
        <v>3682.61256</v>
      </c>
      <c r="H175" s="2">
        <f t="shared" si="1"/>
        <v>0.97000000000025466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343.65</v>
      </c>
      <c r="D176" s="1">
        <f>'PR-RAS'!E180</f>
        <v>94.11</v>
      </c>
      <c r="E176" s="1">
        <v>0</v>
      </c>
      <c r="F176" s="1">
        <v>0</v>
      </c>
      <c r="G176" s="2">
        <f t="shared" si="0"/>
        <v>93.077249999999992</v>
      </c>
      <c r="H176" s="2">
        <f t="shared" si="1"/>
        <v>0.46000000000002217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5482.04</v>
      </c>
      <c r="D177" s="1">
        <f>'PR-RAS'!E181</f>
        <v>5439.21</v>
      </c>
      <c r="E177" s="1">
        <v>0</v>
      </c>
      <c r="F177" s="1">
        <v>0</v>
      </c>
      <c r="G177" s="2">
        <f t="shared" si="0"/>
        <v>2879.4409599999999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557.26</v>
      </c>
      <c r="D179" s="1">
        <f>'PR-RAS'!E183</f>
        <v>4109.8500000000004</v>
      </c>
      <c r="E179" s="1">
        <v>0</v>
      </c>
      <c r="F179" s="1">
        <v>0</v>
      </c>
      <c r="G179" s="2">
        <f t="shared" si="0"/>
        <v>1562.2988800000001</v>
      </c>
      <c r="H179" s="2">
        <f t="shared" si="1"/>
        <v>0.40999999999962711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9881.1</v>
      </c>
      <c r="D180" s="1">
        <f>'PR-RAS'!E184</f>
        <v>3033.53</v>
      </c>
      <c r="E180" s="1">
        <v>0</v>
      </c>
      <c r="F180" s="1">
        <v>0</v>
      </c>
      <c r="G180" s="2">
        <f t="shared" si="0"/>
        <v>2854.72064</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1202.25</v>
      </c>
      <c r="D181" s="1">
        <f>'PR-RAS'!E185</f>
        <v>1333.98</v>
      </c>
      <c r="E181" s="1">
        <v>0</v>
      </c>
      <c r="F181" s="1">
        <v>0</v>
      </c>
      <c r="G181" s="2">
        <f t="shared" si="0"/>
        <v>696.63779999999997</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1179.6099999999999</v>
      </c>
      <c r="D182" s="1">
        <f>'PR-RAS'!E186</f>
        <v>1311.83</v>
      </c>
      <c r="E182" s="1">
        <v>0</v>
      </c>
      <c r="F182" s="1">
        <v>0</v>
      </c>
      <c r="G182" s="2">
        <f t="shared" si="0"/>
        <v>688.39186999999993</v>
      </c>
      <c r="H182" s="2">
        <f t="shared" si="1"/>
        <v>0.5600000000001728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4169.01</v>
      </c>
      <c r="D184" s="1">
        <f>'PR-RAS'!E188</f>
        <v>6361.68</v>
      </c>
      <c r="E184" s="1">
        <v>0</v>
      </c>
      <c r="F184" s="1">
        <v>0</v>
      </c>
      <c r="G184" s="2">
        <f t="shared" si="0"/>
        <v>3091.3037100000006</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1005</v>
      </c>
      <c r="D186" s="1">
        <f>'PR-RAS'!E190</f>
        <v>1095</v>
      </c>
      <c r="E186" s="1">
        <v>0</v>
      </c>
      <c r="F186" s="1">
        <v>0</v>
      </c>
      <c r="G186" s="2">
        <f t="shared" si="0"/>
        <v>591.07500000000005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218.09</v>
      </c>
      <c r="D188" s="1">
        <f>'PR-RAS'!E192</f>
        <v>163.09</v>
      </c>
      <c r="E188" s="1">
        <v>0</v>
      </c>
      <c r="F188" s="1">
        <v>0</v>
      </c>
      <c r="G188" s="2">
        <f t="shared" si="0"/>
        <v>101.77848999999999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1804.43</v>
      </c>
      <c r="D189" s="1">
        <f>'PR-RAS'!E193</f>
        <v>2190.8200000000002</v>
      </c>
      <c r="E189" s="1">
        <v>0</v>
      </c>
      <c r="F189" s="1">
        <v>0</v>
      </c>
      <c r="G189" s="2">
        <f t="shared" si="0"/>
        <v>1162.98116</v>
      </c>
      <c r="H189" s="2">
        <f t="shared" si="1"/>
        <v>0.60999999999989996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1141.49</v>
      </c>
      <c r="D191" s="1">
        <f>'PR-RAS'!E195</f>
        <v>2912.77</v>
      </c>
      <c r="E191" s="1">
        <v>0</v>
      </c>
      <c r="F191" s="1">
        <v>0</v>
      </c>
      <c r="G191" s="2">
        <f t="shared" si="0"/>
        <v>1323.7357</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685.46</v>
      </c>
      <c r="D192" s="1">
        <f>'PR-RAS'!E196</f>
        <v>998.37</v>
      </c>
      <c r="E192" s="1">
        <v>0</v>
      </c>
      <c r="F192" s="1">
        <v>0</v>
      </c>
      <c r="G192" s="2">
        <f t="shared" si="0"/>
        <v>512.30020000000002</v>
      </c>
      <c r="H192" s="2">
        <f t="shared" si="1"/>
        <v>0.83000000000004093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685.46</v>
      </c>
      <c r="D206" s="1">
        <f>'PR-RAS'!E210</f>
        <v>998.37</v>
      </c>
      <c r="E206" s="1">
        <v>0</v>
      </c>
      <c r="F206" s="1">
        <v>0</v>
      </c>
      <c r="G206" s="2">
        <f t="shared" si="0"/>
        <v>549.85099999999989</v>
      </c>
      <c r="H206" s="2">
        <f t="shared" si="1"/>
        <v>0.83000000000004093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685.46</v>
      </c>
      <c r="D207" s="1">
        <f>'PR-RAS'!E211</f>
        <v>995.84</v>
      </c>
      <c r="E207" s="1">
        <v>0</v>
      </c>
      <c r="F207" s="1">
        <v>0</v>
      </c>
      <c r="G207" s="2">
        <f t="shared" si="0"/>
        <v>551.49084000000005</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2.5299999999999998</v>
      </c>
      <c r="E209" s="1">
        <v>0</v>
      </c>
      <c r="F209" s="1">
        <v>0</v>
      </c>
      <c r="G209" s="2">
        <f t="shared" si="0"/>
        <v>1.0524799999999999</v>
      </c>
      <c r="H209" s="2">
        <f t="shared" si="1"/>
        <v>0.4700000000000002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20742.86</v>
      </c>
      <c r="D248" s="1">
        <f>'PR-RAS'!E252</f>
        <v>26633.95</v>
      </c>
      <c r="E248" s="1">
        <v>0</v>
      </c>
      <c r="F248" s="1">
        <v>0</v>
      </c>
      <c r="G248" s="2">
        <f t="shared" si="0"/>
        <v>18280.657720000003</v>
      </c>
      <c r="H248" s="2">
        <f t="shared" si="1"/>
        <v>0.18999999999869033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20742.86</v>
      </c>
      <c r="D255" s="1">
        <f>'PR-RAS'!E259</f>
        <v>26633.95</v>
      </c>
      <c r="E255" s="1">
        <v>0</v>
      </c>
      <c r="F255" s="1">
        <v>0</v>
      </c>
      <c r="G255" s="2">
        <f t="shared" si="0"/>
        <v>18798.733040000003</v>
      </c>
      <c r="H255" s="2">
        <f t="shared" si="1"/>
        <v>0.18999999999869033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9525</v>
      </c>
      <c r="D256" s="1">
        <f>'PR-RAS'!E260</f>
        <v>12300</v>
      </c>
      <c r="E256" s="1">
        <v>0</v>
      </c>
      <c r="F256" s="1">
        <v>0</v>
      </c>
      <c r="G256" s="2">
        <f t="shared" si="0"/>
        <v>8701.875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11217.86</v>
      </c>
      <c r="D257" s="1">
        <f>'PR-RAS'!E261</f>
        <v>14333.95</v>
      </c>
      <c r="E257" s="1">
        <v>0</v>
      </c>
      <c r="F257" s="1">
        <v>0</v>
      </c>
      <c r="G257" s="2">
        <f t="shared" si="0"/>
        <v>10210.754560000001</v>
      </c>
      <c r="H257" s="2">
        <f t="shared" si="1"/>
        <v>0.18999999999869033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1050788.68</v>
      </c>
      <c r="D285" s="1">
        <f>'PR-RAS'!E289</f>
        <v>1307509.51</v>
      </c>
      <c r="E285" s="1">
        <v>0</v>
      </c>
      <c r="F285" s="1">
        <v>0</v>
      </c>
      <c r="G285" s="2">
        <f t="shared" si="8"/>
        <v>1041089.3868</v>
      </c>
      <c r="H285" s="2">
        <f t="shared" si="9"/>
        <v>0.81000000005587935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16275.820000000065</v>
      </c>
      <c r="D286" s="1">
        <f>'PR-RAS'!E290</f>
        <v>3195.6299999996554</v>
      </c>
      <c r="E286" s="1">
        <v>0</v>
      </c>
      <c r="F286" s="1">
        <v>0</v>
      </c>
      <c r="G286" s="2">
        <f t="shared" si="8"/>
        <v>6460.1177999998217</v>
      </c>
      <c r="H286" s="2">
        <f t="shared" si="9"/>
        <v>0.55000000027939677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2972.48</v>
      </c>
      <c r="D288" s="1">
        <f>'PR-RAS'!E292</f>
        <v>11499.23</v>
      </c>
      <c r="E288" s="1">
        <v>0</v>
      </c>
      <c r="F288" s="1">
        <v>0</v>
      </c>
      <c r="G288" s="2">
        <f t="shared" si="8"/>
        <v>7453.659779999999</v>
      </c>
      <c r="H288" s="2">
        <f t="shared" si="9"/>
        <v>0.70999999999958163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6538.66</v>
      </c>
      <c r="D290" s="1">
        <f>'PR-RAS'!E294</f>
        <v>3555.53</v>
      </c>
      <c r="E290" s="1">
        <v>0</v>
      </c>
      <c r="F290" s="1">
        <v>0</v>
      </c>
      <c r="G290" s="2">
        <f t="shared" si="8"/>
        <v>3944.76908</v>
      </c>
      <c r="H290" s="2">
        <f t="shared" si="9"/>
        <v>0.80999999999994543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6538.66</v>
      </c>
      <c r="D291" s="1">
        <f>'PR-RAS'!E295</f>
        <v>3555.53</v>
      </c>
      <c r="E291" s="1">
        <v>0</v>
      </c>
      <c r="F291" s="1">
        <v>0</v>
      </c>
      <c r="G291" s="2">
        <f t="shared" si="8"/>
        <v>3958.4187999999999</v>
      </c>
      <c r="H291" s="2">
        <f t="shared" si="9"/>
        <v>0.80999999999994543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7749.07</v>
      </c>
      <c r="D345" s="1">
        <f>'PR-RAS'!E350</f>
        <v>9138.369999999999</v>
      </c>
      <c r="E345" s="1">
        <v>0</v>
      </c>
      <c r="F345" s="1">
        <v>0</v>
      </c>
      <c r="G345" s="2">
        <f t="shared" si="8"/>
        <v>8952.878639999999</v>
      </c>
      <c r="H345" s="2">
        <f t="shared" si="9"/>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7749.07</v>
      </c>
      <c r="D358" s="1">
        <f>'PR-RAS'!E363</f>
        <v>9138.369999999999</v>
      </c>
      <c r="E358" s="1">
        <v>0</v>
      </c>
      <c r="F358" s="1">
        <v>0</v>
      </c>
      <c r="G358" s="2">
        <f t="shared" si="8"/>
        <v>9291.2141699999993</v>
      </c>
      <c r="H358" s="2">
        <f t="shared" si="9"/>
        <v>0.43999999999869033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3011.96</v>
      </c>
      <c r="D364" s="1">
        <f>'PR-RAS'!E369</f>
        <v>4922.9799999999996</v>
      </c>
      <c r="E364" s="1">
        <v>0</v>
      </c>
      <c r="F364" s="1">
        <v>0</v>
      </c>
      <c r="G364" s="2">
        <f t="shared" si="8"/>
        <v>4667.4249599999994</v>
      </c>
      <c r="H364" s="2">
        <f t="shared" si="9"/>
        <v>6.0000000000400178E-2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2186.96</v>
      </c>
      <c r="D365" s="1">
        <f>'PR-RAS'!E370</f>
        <v>1952.6</v>
      </c>
      <c r="E365" s="1">
        <v>0</v>
      </c>
      <c r="F365" s="1">
        <v>0</v>
      </c>
      <c r="G365" s="2">
        <f t="shared" si="8"/>
        <v>2217.5462399999997</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825</v>
      </c>
      <c r="D366" s="1">
        <f>'PR-RAS'!E371</f>
        <v>700.38</v>
      </c>
      <c r="E366" s="1">
        <v>0</v>
      </c>
      <c r="F366" s="1">
        <v>0</v>
      </c>
      <c r="G366" s="2">
        <f t="shared" si="8"/>
        <v>812.40240000000006</v>
      </c>
      <c r="H366" s="2">
        <f t="shared" si="9"/>
        <v>0.37999999999999545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2270</v>
      </c>
      <c r="E371" s="1">
        <v>0</v>
      </c>
      <c r="F371" s="1">
        <v>0</v>
      </c>
      <c r="G371" s="2">
        <f t="shared" si="8"/>
        <v>1679.8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4737.1099999999997</v>
      </c>
      <c r="D378" s="1">
        <f>'PR-RAS'!E383</f>
        <v>4215.3900000000003</v>
      </c>
      <c r="E378" s="1">
        <v>0</v>
      </c>
      <c r="F378" s="1">
        <v>0</v>
      </c>
      <c r="G378" s="2">
        <f t="shared" si="8"/>
        <v>4964.2945300000001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4737.1099999999997</v>
      </c>
      <c r="D379" s="1">
        <f>'PR-RAS'!E384</f>
        <v>4215.3900000000003</v>
      </c>
      <c r="E379" s="1">
        <v>0</v>
      </c>
      <c r="F379" s="1">
        <v>0</v>
      </c>
      <c r="G379" s="2">
        <f t="shared" si="8"/>
        <v>4977.4624199999998</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7749.07</v>
      </c>
      <c r="D403" s="1">
        <f>'PR-RAS'!E408</f>
        <v>9138.369999999999</v>
      </c>
      <c r="E403" s="1">
        <v>0</v>
      </c>
      <c r="F403" s="1">
        <v>0</v>
      </c>
      <c r="G403" s="2">
        <f t="shared" si="8"/>
        <v>10462.375619999999</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1067064.5</v>
      </c>
      <c r="D407" s="1">
        <f>'PR-RAS'!E412</f>
        <v>1310705.1399999997</v>
      </c>
      <c r="E407" s="1">
        <v>0</v>
      </c>
      <c r="F407" s="1">
        <v>0</v>
      </c>
      <c r="G407" s="2">
        <f t="shared" si="8"/>
        <v>1497520.7606799998</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1058537.75</v>
      </c>
      <c r="D408" s="1">
        <f>'PR-RAS'!E413</f>
        <v>1316647.8800000001</v>
      </c>
      <c r="E408" s="1">
        <v>0</v>
      </c>
      <c r="F408" s="1">
        <v>0</v>
      </c>
      <c r="G408" s="2">
        <f t="shared" si="8"/>
        <v>1502576.23857</v>
      </c>
      <c r="H408" s="2">
        <f t="shared" si="9"/>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8526.75</v>
      </c>
      <c r="D409" s="1">
        <f>'PR-RAS'!E414</f>
        <v>0</v>
      </c>
      <c r="E409" s="1">
        <v>0</v>
      </c>
      <c r="F409" s="1">
        <v>0</v>
      </c>
      <c r="G409" s="2">
        <f t="shared" si="8"/>
        <v>3478.9139999999998</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5942.7400000004563</v>
      </c>
      <c r="E410" s="1">
        <v>0</v>
      </c>
      <c r="F410" s="1">
        <v>0</v>
      </c>
      <c r="G410" s="2">
        <f t="shared" si="8"/>
        <v>4861.1613200003731</v>
      </c>
      <c r="H410" s="2">
        <f t="shared" si="9"/>
        <v>0.25999999954365194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2972.48</v>
      </c>
      <c r="D411" s="1">
        <f>'PR-RAS'!E416</f>
        <v>11499.23</v>
      </c>
      <c r="E411" s="1">
        <v>0</v>
      </c>
      <c r="F411" s="1">
        <v>0</v>
      </c>
      <c r="G411" s="2">
        <f t="shared" si="8"/>
        <v>10648.085399999998</v>
      </c>
      <c r="H411" s="2">
        <f t="shared" si="9"/>
        <v>0.70999999999958163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6538.66</v>
      </c>
      <c r="D413" s="1">
        <f>'PR-RAS'!E418</f>
        <v>3555.53</v>
      </c>
      <c r="E413" s="1">
        <v>0</v>
      </c>
      <c r="F413" s="1">
        <v>0</v>
      </c>
      <c r="G413" s="2">
        <f t="shared" si="8"/>
        <v>5623.6846400000004</v>
      </c>
      <c r="H413" s="2">
        <f t="shared" si="9"/>
        <v>0.80999999999994543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1067064.5</v>
      </c>
      <c r="D633" s="1">
        <f>'PR-RAS'!E639</f>
        <v>1310705.1399999997</v>
      </c>
      <c r="E633" s="1">
        <v>0</v>
      </c>
      <c r="F633" s="1">
        <v>0</v>
      </c>
      <c r="G633" s="2">
        <f t="shared" si="10"/>
        <v>2331116.0609599994</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1058537.75</v>
      </c>
      <c r="D634" s="1">
        <f>'PR-RAS'!E640</f>
        <v>1316647.8800000001</v>
      </c>
      <c r="E634" s="1">
        <v>0</v>
      </c>
      <c r="F634" s="1">
        <v>0</v>
      </c>
      <c r="G634" s="2">
        <f t="shared" si="10"/>
        <v>2336930.6118300003</v>
      </c>
      <c r="H634" s="2">
        <f t="shared" si="11"/>
        <v>0.36999999987892807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8526.75</v>
      </c>
      <c r="D635" s="1">
        <f>'PR-RAS'!E641</f>
        <v>0</v>
      </c>
      <c r="E635" s="1">
        <v>0</v>
      </c>
      <c r="F635" s="1">
        <v>0</v>
      </c>
      <c r="G635" s="2">
        <f t="shared" si="10"/>
        <v>5405.9594999999999</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5942.7400000004563</v>
      </c>
      <c r="E636" s="1">
        <v>0</v>
      </c>
      <c r="F636" s="1">
        <v>0</v>
      </c>
      <c r="G636" s="2">
        <f t="shared" si="10"/>
        <v>7547.2798000005796</v>
      </c>
      <c r="H636" s="2">
        <f t="shared" si="11"/>
        <v>0.25999999954365194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2972.48</v>
      </c>
      <c r="D637" s="1">
        <f>'PR-RAS'!E643</f>
        <v>11499.23</v>
      </c>
      <c r="E637" s="1">
        <v>0</v>
      </c>
      <c r="F637" s="1">
        <v>0</v>
      </c>
      <c r="G637" s="2">
        <f t="shared" si="10"/>
        <v>16517.51784</v>
      </c>
      <c r="H637" s="2">
        <f t="shared" si="11"/>
        <v>0.70999999999958163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11499.23</v>
      </c>
      <c r="D639" s="1">
        <f>'PR-RAS'!E645</f>
        <v>5556.4899999995432</v>
      </c>
      <c r="E639" s="1">
        <v>0</v>
      </c>
      <c r="F639" s="1">
        <v>0</v>
      </c>
      <c r="G639" s="2">
        <f t="shared" si="10"/>
        <v>14426.589979999417</v>
      </c>
      <c r="H639" s="2">
        <f t="shared" si="11"/>
        <v>0.71999999954277882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73170.42</v>
      </c>
      <c r="D641" s="1">
        <f>'PR-RAS'!E647</f>
        <v>87049.16</v>
      </c>
      <c r="E641" s="1">
        <v>0</v>
      </c>
      <c r="F641" s="1">
        <v>0</v>
      </c>
      <c r="G641" s="2">
        <f t="shared" si="10"/>
        <v>158251.99359999999</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16514.97</v>
      </c>
      <c r="D642" s="1">
        <f>'PR-RAS'!E649</f>
        <v>30594.77</v>
      </c>
      <c r="E642" s="1">
        <v>0</v>
      </c>
      <c r="F642" s="1">
        <v>0</v>
      </c>
      <c r="G642" s="2">
        <f t="shared" si="10"/>
        <v>49808.590910000006</v>
      </c>
      <c r="H642" s="2">
        <f t="shared" si="11"/>
        <v>0.25999999999839929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243433.16</v>
      </c>
      <c r="D643" s="1">
        <f>'PR-RAS'!E650</f>
        <v>285559.34999999998</v>
      </c>
      <c r="E643" s="1">
        <v>0</v>
      </c>
      <c r="F643" s="1">
        <v>0</v>
      </c>
      <c r="G643" s="2">
        <f t="shared" si="10"/>
        <v>522942.29411999998</v>
      </c>
      <c r="H643" s="2">
        <f t="shared" si="11"/>
        <v>0.5099999999802094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229353.36</v>
      </c>
      <c r="D644" s="1">
        <f>'PR-RAS'!E651</f>
        <v>285092.88</v>
      </c>
      <c r="E644" s="1">
        <v>0</v>
      </c>
      <c r="F644" s="1">
        <v>0</v>
      </c>
      <c r="G644" s="2">
        <f t="shared" si="10"/>
        <v>514103.65416000003</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30594.770000000019</v>
      </c>
      <c r="D645" s="1">
        <f>'PR-RAS'!E652</f>
        <v>31061.239999999991</v>
      </c>
      <c r="E645" s="1">
        <v>0</v>
      </c>
      <c r="F645" s="1">
        <v>0</v>
      </c>
      <c r="G645" s="2">
        <f t="shared" si="10"/>
        <v>59709.909</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641.29999999999995</v>
      </c>
      <c r="D654" s="1">
        <f>'PR-RAS'!E661</f>
        <v>0</v>
      </c>
      <c r="E654" s="1">
        <v>0</v>
      </c>
      <c r="F654" s="1">
        <v>0</v>
      </c>
      <c r="G654" s="2">
        <f t="shared" si="10"/>
        <v>418.76889999999997</v>
      </c>
      <c r="H654" s="2">
        <f t="shared" si="11"/>
        <v>0.29999999999995453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19.190000000000001</v>
      </c>
      <c r="E664" s="1">
        <v>0</v>
      </c>
      <c r="F664" s="1">
        <v>0</v>
      </c>
      <c r="G664" s="2">
        <f t="shared" si="10"/>
        <v>25.445940000000004</v>
      </c>
      <c r="H664" s="2">
        <f t="shared" si="11"/>
        <v>0.19000000000000128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888833.17</v>
      </c>
      <c r="D668" s="1">
        <f>'PR-RAS'!E675</f>
        <v>1119981.98</v>
      </c>
      <c r="E668" s="1">
        <v>0</v>
      </c>
      <c r="F668" s="1">
        <v>0</v>
      </c>
      <c r="G668" s="2">
        <f t="shared" si="10"/>
        <v>2086907.6857100001</v>
      </c>
      <c r="H668" s="2">
        <f t="shared" si="11"/>
        <v>0.19000000006053597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3764.45</v>
      </c>
      <c r="D670" s="1">
        <f>'PR-RAS'!E677</f>
        <v>1620</v>
      </c>
      <c r="E670" s="1">
        <v>0</v>
      </c>
      <c r="F670" s="1">
        <v>0</v>
      </c>
      <c r="G670" s="2">
        <f t="shared" si="10"/>
        <v>4685.9770500000004</v>
      </c>
      <c r="H670" s="2">
        <f t="shared" si="11"/>
        <v>0.4499999999998181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37372.79</v>
      </c>
      <c r="D687" s="1">
        <f>'PR-RAS'!E694</f>
        <v>0</v>
      </c>
      <c r="E687" s="1">
        <v>0</v>
      </c>
      <c r="F687" s="1">
        <v>0</v>
      </c>
      <c r="G687" s="2">
        <f t="shared" si="10"/>
        <v>25637.733940000002</v>
      </c>
      <c r="H687" s="2">
        <f t="shared" si="11"/>
        <v>0.20999999999912689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23411.14</v>
      </c>
      <c r="D703" s="1">
        <f>'PR-RAS'!E710</f>
        <v>16115.39</v>
      </c>
      <c r="E703" s="1">
        <v>0</v>
      </c>
      <c r="F703" s="1">
        <v>0</v>
      </c>
      <c r="G703" s="2">
        <f t="shared" si="10"/>
        <v>39060.627839999994</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1958.34</v>
      </c>
      <c r="D709" s="1">
        <f>'PR-RAS'!E716</f>
        <v>2018.24</v>
      </c>
      <c r="E709" s="1">
        <v>0</v>
      </c>
      <c r="F709" s="1">
        <v>0</v>
      </c>
      <c r="G709" s="2">
        <f t="shared" si="10"/>
        <v>4244.3325599999998</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0</v>
      </c>
      <c r="E710" s="1">
        <v>0</v>
      </c>
      <c r="F710" s="1">
        <v>0</v>
      </c>
      <c r="G710" s="2">
        <f t="shared" si="10"/>
        <v>312.98095999999998</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22866.6</v>
      </c>
      <c r="D711" s="1">
        <f>'PR-RAS'!E718</f>
        <v>37602.07</v>
      </c>
      <c r="E711" s="1">
        <v>0</v>
      </c>
      <c r="F711" s="1">
        <v>0</v>
      </c>
      <c r="G711" s="2">
        <f t="shared" si="10"/>
        <v>69630.225399999996</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3168.29</v>
      </c>
      <c r="E713" s="1">
        <v>0</v>
      </c>
      <c r="F713" s="1">
        <v>0</v>
      </c>
      <c r="G713" s="2">
        <f t="shared" si="10"/>
        <v>4574.0161600000001</v>
      </c>
      <c r="H713" s="2">
        <f t="shared" si="11"/>
        <v>0.6899999999999693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9881.1</v>
      </c>
      <c r="D716" s="1">
        <f>'PR-RAS'!E723</f>
        <v>3033.53</v>
      </c>
      <c r="E716" s="1">
        <v>0</v>
      </c>
      <c r="F716" s="1">
        <v>0</v>
      </c>
      <c r="G716" s="2">
        <f t="shared" si="10"/>
        <v>11402.9344</v>
      </c>
      <c r="H716" s="2">
        <f t="shared" si="11"/>
        <v>0.57000000000016371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1179.6099999999999</v>
      </c>
      <c r="D717" s="1">
        <f>'PR-RAS'!E724</f>
        <v>1311.83</v>
      </c>
      <c r="E717" s="1">
        <v>0</v>
      </c>
      <c r="F717" s="1">
        <v>0</v>
      </c>
      <c r="G717" s="2">
        <f t="shared" si="10"/>
        <v>2723.1413199999997</v>
      </c>
      <c r="H717" s="2">
        <f t="shared" si="11"/>
        <v>0.5600000000001728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1005</v>
      </c>
      <c r="D719" s="1">
        <f>'PR-RAS'!E726</f>
        <v>1095</v>
      </c>
      <c r="E719" s="1">
        <v>0</v>
      </c>
      <c r="F719" s="1">
        <v>0</v>
      </c>
      <c r="G719" s="2">
        <f t="shared" si="10"/>
        <v>2294.0099999999998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9525</v>
      </c>
      <c r="D816" s="1">
        <f>'PR-RAS'!E823</f>
        <v>12300</v>
      </c>
      <c r="E816" s="1">
        <v>0</v>
      </c>
      <c r="F816" s="1">
        <v>0</v>
      </c>
      <c r="G816" s="2">
        <f t="shared" si="18"/>
        <v>27811.875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11217.86</v>
      </c>
      <c r="D821" s="1">
        <f>'PR-RAS'!E828</f>
        <v>14333.95</v>
      </c>
      <c r="E821" s="1">
        <v>0</v>
      </c>
      <c r="F821" s="1">
        <v>0</v>
      </c>
      <c r="G821" s="2">
        <f t="shared" si="18"/>
        <v>32706.323199999999</v>
      </c>
      <c r="H821" s="2">
        <f t="shared" si="19"/>
        <v>0.18999999999869033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t="str">
        <f>'PR-RAS'!E835</f>
        <v xml:space="preserve"> </v>
      </c>
      <c r="E828" s="1">
        <v>0</v>
      </c>
      <c r="F828" s="1">
        <v>0</v>
      </c>
      <c r="G828" s="2" t="e">
        <f t="shared" si="18"/>
        <v>#VALUE!</v>
      </c>
      <c r="H828" s="2" t="e">
        <f t="shared" si="19"/>
        <v>#VALUE!</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797703.87000000011</v>
      </c>
      <c r="D984" s="6">
        <f>BILANCA!E6</f>
        <v>894776.24</v>
      </c>
      <c r="E984" s="6">
        <v>0</v>
      </c>
      <c r="F984" s="6">
        <v>0</v>
      </c>
      <c r="G984" s="7">
        <f t="shared" ref="G984:G1241" si="22">B984/1000*C984+B984/500*D984</f>
        <v>2587.2563500000001</v>
      </c>
      <c r="H984" s="7">
        <f t="shared" si="19"/>
        <v>0.36999999987892807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684738.46000000008</v>
      </c>
      <c r="D985" s="1">
        <f>BILANCA!E7</f>
        <v>770153.51</v>
      </c>
      <c r="E985" s="1">
        <v>0</v>
      </c>
      <c r="F985" s="1">
        <v>0</v>
      </c>
      <c r="G985" s="2">
        <f t="shared" si="22"/>
        <v>4450.0909600000005</v>
      </c>
      <c r="H985" s="2">
        <f t="shared" si="19"/>
        <v>0.95000000006984919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19632.89</v>
      </c>
      <c r="D986" s="1">
        <f>BILANCA!E8</f>
        <v>19632.89</v>
      </c>
      <c r="E986" s="1">
        <v>0</v>
      </c>
      <c r="F986" s="1">
        <v>0</v>
      </c>
      <c r="G986" s="2">
        <f t="shared" si="22"/>
        <v>176.69601</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19632.89</v>
      </c>
      <c r="D987" s="1">
        <f>BILANCA!E9</f>
        <v>19632.89</v>
      </c>
      <c r="E987" s="1">
        <v>0</v>
      </c>
      <c r="F987" s="1">
        <v>0</v>
      </c>
      <c r="G987" s="2">
        <f t="shared" si="22"/>
        <v>235.59467999999998</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665105.57000000007</v>
      </c>
      <c r="D990" s="1">
        <f>BILANCA!E12</f>
        <v>750520.62</v>
      </c>
      <c r="E990" s="1">
        <v>0</v>
      </c>
      <c r="F990" s="1">
        <v>0</v>
      </c>
      <c r="G990" s="2">
        <f t="shared" si="22"/>
        <v>15163.027669999999</v>
      </c>
      <c r="H990" s="2">
        <f t="shared" si="19"/>
        <v>0.80999999993946403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366325.4</v>
      </c>
      <c r="D991" s="1">
        <f>BILANCA!E13</f>
        <v>389387.76</v>
      </c>
      <c r="E991" s="1">
        <v>0</v>
      </c>
      <c r="F991" s="1">
        <v>0</v>
      </c>
      <c r="G991" s="2">
        <f t="shared" si="22"/>
        <v>9160.8073600000007</v>
      </c>
      <c r="H991" s="2">
        <f t="shared" si="19"/>
        <v>0.64000000001396984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488407.2</v>
      </c>
      <c r="D993" s="1">
        <f>BILANCA!E15</f>
        <v>488407.2</v>
      </c>
      <c r="E993" s="1">
        <v>0</v>
      </c>
      <c r="F993" s="1">
        <v>0</v>
      </c>
      <c r="G993" s="2">
        <f t="shared" si="22"/>
        <v>14652.216</v>
      </c>
      <c r="H993" s="2">
        <f t="shared" si="19"/>
        <v>0.40000000002328306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36509.97</v>
      </c>
      <c r="D995" s="1">
        <f>BILANCA!E17</f>
        <v>65740.44</v>
      </c>
      <c r="E995" s="1">
        <v>0</v>
      </c>
      <c r="F995" s="1">
        <v>0</v>
      </c>
      <c r="G995" s="2">
        <f t="shared" si="22"/>
        <v>2015.8902000000003</v>
      </c>
      <c r="H995" s="2">
        <f t="shared" si="19"/>
        <v>0.47000000000116415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158591.76999999999</v>
      </c>
      <c r="D996" s="1">
        <f>BILANCA!E18</f>
        <v>164759.88</v>
      </c>
      <c r="E996" s="1">
        <v>0</v>
      </c>
      <c r="F996" s="1">
        <v>0</v>
      </c>
      <c r="G996" s="2">
        <f t="shared" si="22"/>
        <v>6345.4498899999999</v>
      </c>
      <c r="H996" s="2">
        <f t="shared" si="19"/>
        <v>0.35000000000582077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227485.2</v>
      </c>
      <c r="D997" s="1">
        <f>BILANCA!E19</f>
        <v>282081.61</v>
      </c>
      <c r="E997" s="1">
        <v>0</v>
      </c>
      <c r="F997" s="1">
        <v>0</v>
      </c>
      <c r="G997" s="2">
        <f t="shared" si="22"/>
        <v>11083.077880000001</v>
      </c>
      <c r="H997" s="2">
        <f t="shared" si="19"/>
        <v>0.59000000002561137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265146.09000000003</v>
      </c>
      <c r="D998" s="1">
        <f>BILANCA!E20</f>
        <v>321655.12</v>
      </c>
      <c r="E998" s="1">
        <v>0</v>
      </c>
      <c r="F998" s="1">
        <v>0</v>
      </c>
      <c r="G998" s="2">
        <f t="shared" si="22"/>
        <v>13626.844949999999</v>
      </c>
      <c r="H998" s="2">
        <f t="shared" si="19"/>
        <v>0.21000000002095476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9165.75</v>
      </c>
      <c r="D999" s="1">
        <f>BILANCA!E21</f>
        <v>9165.75</v>
      </c>
      <c r="E999" s="1">
        <v>0</v>
      </c>
      <c r="F999" s="1">
        <v>0</v>
      </c>
      <c r="G999" s="2">
        <f t="shared" si="22"/>
        <v>439.95600000000002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23894.42</v>
      </c>
      <c r="D1000" s="1">
        <f>BILANCA!E22</f>
        <v>23894.42</v>
      </c>
      <c r="E1000" s="1">
        <v>0</v>
      </c>
      <c r="F1000" s="1">
        <v>0</v>
      </c>
      <c r="G1000" s="2">
        <f t="shared" si="22"/>
        <v>1218.6154199999999</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1589.36</v>
      </c>
      <c r="D1001" s="1">
        <f>BILANCA!E23</f>
        <v>1589.36</v>
      </c>
      <c r="E1001" s="1">
        <v>0</v>
      </c>
      <c r="F1001" s="1">
        <v>0</v>
      </c>
      <c r="G1001" s="2">
        <f t="shared" si="22"/>
        <v>85.825439999999986</v>
      </c>
      <c r="H1001" s="2">
        <f t="shared" si="19"/>
        <v>0.71999999999979991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126.62</v>
      </c>
      <c r="D1002" s="1">
        <f>BILANCA!E24</f>
        <v>126.62</v>
      </c>
      <c r="E1002" s="1">
        <v>0</v>
      </c>
      <c r="F1002" s="1">
        <v>0</v>
      </c>
      <c r="G1002" s="2">
        <f t="shared" si="22"/>
        <v>7.2173400000000001</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4677.26</v>
      </c>
      <c r="D1003" s="1">
        <f>BILANCA!E25</f>
        <v>4677.26</v>
      </c>
      <c r="E1003" s="1">
        <v>0</v>
      </c>
      <c r="F1003" s="1">
        <v>0</v>
      </c>
      <c r="G1003" s="2">
        <f t="shared" si="22"/>
        <v>280.63560000000001</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113435.21</v>
      </c>
      <c r="D1004" s="1">
        <f>BILANCA!E26</f>
        <v>113435.21</v>
      </c>
      <c r="E1004" s="1">
        <v>0</v>
      </c>
      <c r="F1004" s="1">
        <v>0</v>
      </c>
      <c r="G1004" s="2">
        <f t="shared" si="22"/>
        <v>7146.4182300000011</v>
      </c>
      <c r="H1004" s="2">
        <f t="shared" si="19"/>
        <v>0.42000000001280569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190549.51</v>
      </c>
      <c r="D1006" s="1">
        <f>BILANCA!E28</f>
        <v>192462.13</v>
      </c>
      <c r="E1006" s="1">
        <v>0</v>
      </c>
      <c r="F1006" s="1">
        <v>0</v>
      </c>
      <c r="G1006" s="2">
        <f t="shared" si="22"/>
        <v>13235.896710000001</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71294.97</v>
      </c>
      <c r="D1013" s="1">
        <f>BILANCA!E35</f>
        <v>79051.25</v>
      </c>
      <c r="E1013" s="1">
        <v>0</v>
      </c>
      <c r="F1013" s="1">
        <v>0</v>
      </c>
      <c r="G1013" s="2">
        <f t="shared" si="22"/>
        <v>6881.9241000000002</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71875.67</v>
      </c>
      <c r="D1014" s="1">
        <f>BILANCA!E36</f>
        <v>79631.95</v>
      </c>
      <c r="E1014" s="1">
        <v>0</v>
      </c>
      <c r="F1014" s="1">
        <v>0</v>
      </c>
      <c r="G1014" s="2">
        <f t="shared" si="22"/>
        <v>7165.3266699999995</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580.70000000000005</v>
      </c>
      <c r="D1018" s="1">
        <f>BILANCA!E40</f>
        <v>580.70000000000005</v>
      </c>
      <c r="E1018" s="1">
        <v>0</v>
      </c>
      <c r="F1018" s="1">
        <v>0</v>
      </c>
      <c r="G1018" s="2">
        <f t="shared" si="22"/>
        <v>60.973500000000016</v>
      </c>
      <c r="H1018" s="2">
        <f t="shared" si="19"/>
        <v>0.59999999999990905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43758.879999999997</v>
      </c>
      <c r="D1032" s="1">
        <f>BILANCA!E54</f>
        <v>47890.93</v>
      </c>
      <c r="E1032" s="1">
        <v>0</v>
      </c>
      <c r="F1032" s="1">
        <v>0</v>
      </c>
      <c r="G1032" s="2">
        <f t="shared" si="22"/>
        <v>6837.4962599999999</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43758.879999999997</v>
      </c>
      <c r="D1033" s="1">
        <f>BILANCA!E55</f>
        <v>47890.93</v>
      </c>
      <c r="E1033" s="1">
        <v>0</v>
      </c>
      <c r="F1033" s="1">
        <v>0</v>
      </c>
      <c r="G1033" s="2">
        <f t="shared" si="22"/>
        <v>6977.0370000000003</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112965.41</v>
      </c>
      <c r="D1046" s="1">
        <f>BILANCA!E68</f>
        <v>124622.73000000001</v>
      </c>
      <c r="E1046" s="1">
        <v>0</v>
      </c>
      <c r="F1046" s="1">
        <v>0</v>
      </c>
      <c r="G1046" s="2">
        <f t="shared" si="22"/>
        <v>22819.284810000005</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30594.77</v>
      </c>
      <c r="D1047" s="1">
        <f>BILANCA!E69</f>
        <v>31061.24</v>
      </c>
      <c r="E1047" s="1">
        <v>0</v>
      </c>
      <c r="F1047" s="1">
        <v>0</v>
      </c>
      <c r="G1047" s="2">
        <f t="shared" si="22"/>
        <v>5933.9040000000005</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30591.64</v>
      </c>
      <c r="D1048" s="1">
        <f>BILANCA!E70</f>
        <v>31060.59</v>
      </c>
      <c r="E1048" s="1">
        <v>0</v>
      </c>
      <c r="F1048" s="1">
        <v>0</v>
      </c>
      <c r="G1048" s="2">
        <f t="shared" si="22"/>
        <v>6026.3333000000002</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30591.64</v>
      </c>
      <c r="D1050" s="1">
        <f>BILANCA!E72</f>
        <v>31060.59</v>
      </c>
      <c r="E1050" s="1">
        <v>0</v>
      </c>
      <c r="F1050" s="1">
        <v>0</v>
      </c>
      <c r="G1050" s="2">
        <f t="shared" si="22"/>
        <v>6211.7589399999997</v>
      </c>
      <c r="H1050" s="2">
        <f t="shared" si="19"/>
        <v>0.77000000000043656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3.13</v>
      </c>
      <c r="D1054" s="1">
        <f>BILANCA!E76</f>
        <v>0.65</v>
      </c>
      <c r="E1054" s="1">
        <v>0</v>
      </c>
      <c r="F1054" s="1">
        <v>0</v>
      </c>
      <c r="G1054" s="2">
        <f t="shared" si="22"/>
        <v>0.31452999999999998</v>
      </c>
      <c r="H1054" s="2">
        <f t="shared" si="19"/>
        <v>0.47999999999999987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2661.59</v>
      </c>
      <c r="D1056" s="1">
        <f>BILANCA!E78</f>
        <v>2956.83</v>
      </c>
      <c r="E1056" s="1">
        <v>0</v>
      </c>
      <c r="F1056" s="1">
        <v>0</v>
      </c>
      <c r="G1056" s="2">
        <f t="shared" si="22"/>
        <v>625.99324999999999</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2661.59</v>
      </c>
      <c r="D1064" s="1">
        <f>BILANCA!E86</f>
        <v>2956.83</v>
      </c>
      <c r="E1064" s="1">
        <v>0</v>
      </c>
      <c r="F1064" s="1">
        <v>0</v>
      </c>
      <c r="G1064" s="2">
        <f t="shared" si="22"/>
        <v>694.59525000000008</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6538.63</v>
      </c>
      <c r="D1124" s="1">
        <f>BILANCA!E146</f>
        <v>3555.5</v>
      </c>
      <c r="E1124" s="1">
        <v>0</v>
      </c>
      <c r="F1124" s="1">
        <v>0</v>
      </c>
      <c r="G1124" s="2">
        <f t="shared" si="22"/>
        <v>1924.5978299999999</v>
      </c>
      <c r="H1124" s="2">
        <f t="shared" si="23"/>
        <v>0.86999999999989086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6538.63</v>
      </c>
      <c r="D1138" s="1">
        <f>BILANCA!E160</f>
        <v>3555.5</v>
      </c>
      <c r="E1138" s="1">
        <v>0</v>
      </c>
      <c r="F1138" s="1">
        <v>0</v>
      </c>
      <c r="G1138" s="2">
        <f t="shared" si="22"/>
        <v>2115.69265</v>
      </c>
      <c r="H1138" s="2">
        <f t="shared" si="23"/>
        <v>0.86999999999989086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73170.42</v>
      </c>
      <c r="D1148" s="1">
        <f>BILANCA!E170</f>
        <v>87049.16</v>
      </c>
      <c r="E1148" s="1">
        <v>0</v>
      </c>
      <c r="F1148" s="1">
        <v>0</v>
      </c>
      <c r="G1148" s="2">
        <f t="shared" si="22"/>
        <v>40799.342100000002</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73170.42</v>
      </c>
      <c r="D1151" s="1">
        <f>BILANCA!E173</f>
        <v>87049.16</v>
      </c>
      <c r="E1151" s="1">
        <v>0</v>
      </c>
      <c r="F1151" s="1">
        <v>0</v>
      </c>
      <c r="G1151" s="2">
        <f t="shared" si="22"/>
        <v>41541.14832</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797703.87</v>
      </c>
      <c r="D1152" s="1">
        <f>BILANCA!E175</f>
        <v>894776.24</v>
      </c>
      <c r="E1152" s="1">
        <v>0</v>
      </c>
      <c r="F1152" s="1">
        <v>0</v>
      </c>
      <c r="G1152" s="2">
        <f t="shared" si="22"/>
        <v>437246.32315000001</v>
      </c>
      <c r="H1152" s="2">
        <f t="shared" si="23"/>
        <v>0.36999999999534339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94927.54</v>
      </c>
      <c r="D1153" s="1">
        <f>BILANCA!E176</f>
        <v>115510.73000000001</v>
      </c>
      <c r="E1153" s="1">
        <v>0</v>
      </c>
      <c r="F1153" s="1">
        <v>0</v>
      </c>
      <c r="G1153" s="2">
        <f t="shared" si="22"/>
        <v>55411.33</v>
      </c>
      <c r="H1153" s="2">
        <f t="shared" si="23"/>
        <v>0.72999999999592546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94909.739999999991</v>
      </c>
      <c r="D1154" s="1">
        <f>BILANCA!E177</f>
        <v>115331.93000000001</v>
      </c>
      <c r="E1154" s="1">
        <v>0</v>
      </c>
      <c r="F1154" s="1">
        <v>0</v>
      </c>
      <c r="G1154" s="2">
        <f t="shared" si="22"/>
        <v>55673.085600000006</v>
      </c>
      <c r="H1154" s="2">
        <f t="shared" si="23"/>
        <v>0.33000000000174623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91575.42</v>
      </c>
      <c r="D1155" s="1">
        <f>BILANCA!E178</f>
        <v>106206.49</v>
      </c>
      <c r="E1155" s="1">
        <v>0</v>
      </c>
      <c r="F1155" s="1">
        <v>0</v>
      </c>
      <c r="G1155" s="2">
        <f t="shared" si="22"/>
        <v>52286.004799999995</v>
      </c>
      <c r="H1155" s="2">
        <f t="shared" si="23"/>
        <v>0.91000000000349246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194.31</v>
      </c>
      <c r="D1156" s="1">
        <f>BILANCA!E179</f>
        <v>5441.37</v>
      </c>
      <c r="E1156" s="1">
        <v>0</v>
      </c>
      <c r="F1156" s="1">
        <v>0</v>
      </c>
      <c r="G1156" s="2">
        <f t="shared" si="22"/>
        <v>1916.3296499999999</v>
      </c>
      <c r="H1156" s="2">
        <f t="shared" si="23"/>
        <v>0.67999999999989313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278.08</v>
      </c>
      <c r="D1157" s="1">
        <f>BILANCA!E180</f>
        <v>278.08</v>
      </c>
      <c r="E1157" s="1">
        <v>0</v>
      </c>
      <c r="F1157" s="1">
        <v>0</v>
      </c>
      <c r="G1157" s="2">
        <f t="shared" si="22"/>
        <v>145.15775999999997</v>
      </c>
      <c r="H1157" s="2">
        <f t="shared" si="23"/>
        <v>0.15999999999996817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278.08</v>
      </c>
      <c r="D1160" s="1">
        <f>BILANCA!E183</f>
        <v>278.08</v>
      </c>
      <c r="E1160" s="1">
        <v>0</v>
      </c>
      <c r="F1160" s="1">
        <v>0</v>
      </c>
      <c r="G1160" s="2">
        <f t="shared" si="22"/>
        <v>147.66047999999998</v>
      </c>
      <c r="H1160" s="2">
        <f t="shared" si="23"/>
        <v>0.15999999999996817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2861.93</v>
      </c>
      <c r="D1165" s="1">
        <f>BILANCA!E188</f>
        <v>3405.99</v>
      </c>
      <c r="E1165" s="1">
        <v>0</v>
      </c>
      <c r="F1165" s="1">
        <v>0</v>
      </c>
      <c r="G1165" s="2">
        <f t="shared" si="22"/>
        <v>1760.6516200000001</v>
      </c>
      <c r="H1165" s="2">
        <f t="shared" si="23"/>
        <v>8.0000000000381988E-2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17.8</v>
      </c>
      <c r="D1166" s="1">
        <f>BILANCA!E189</f>
        <v>178.8</v>
      </c>
      <c r="E1166" s="1">
        <v>0</v>
      </c>
      <c r="F1166" s="1">
        <v>0</v>
      </c>
      <c r="G1166" s="2">
        <f t="shared" si="22"/>
        <v>68.6982</v>
      </c>
      <c r="H1166" s="2">
        <f t="shared" si="23"/>
        <v>0.39999999999998792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702776.33</v>
      </c>
      <c r="D1214" s="1">
        <f>BILANCA!E237</f>
        <v>779265.51</v>
      </c>
      <c r="E1214" s="1">
        <v>0</v>
      </c>
      <c r="F1214" s="1">
        <v>0</v>
      </c>
      <c r="G1214" s="2">
        <f t="shared" si="22"/>
        <v>522361.99785000004</v>
      </c>
      <c r="H1214" s="2">
        <f t="shared" si="23"/>
        <v>0.81999999994877726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684738.44</v>
      </c>
      <c r="D1215" s="1">
        <f>BILANCA!E238</f>
        <v>770153.49</v>
      </c>
      <c r="E1215" s="1">
        <v>0</v>
      </c>
      <c r="F1215" s="1">
        <v>0</v>
      </c>
      <c r="G1215" s="2">
        <f t="shared" si="22"/>
        <v>516210.53743999999</v>
      </c>
      <c r="H1215" s="2">
        <f t="shared" si="23"/>
        <v>0.92999999993480742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684738.44</v>
      </c>
      <c r="D1216" s="1">
        <f>BILANCA!E239</f>
        <v>770153.49</v>
      </c>
      <c r="E1216" s="1">
        <v>0</v>
      </c>
      <c r="F1216" s="1">
        <v>0</v>
      </c>
      <c r="G1216" s="2">
        <f t="shared" si="22"/>
        <v>518435.58286000002</v>
      </c>
      <c r="H1216" s="2">
        <f t="shared" si="23"/>
        <v>0.92999999993480742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583838.31999999995</v>
      </c>
      <c r="D1217" s="1">
        <f>BILANCA!E240</f>
        <v>660141.99</v>
      </c>
      <c r="E1217" s="1">
        <v>0</v>
      </c>
      <c r="F1217" s="1">
        <v>0</v>
      </c>
      <c r="G1217" s="2">
        <f t="shared" si="22"/>
        <v>445564.61820000003</v>
      </c>
      <c r="H1217" s="2">
        <f t="shared" si="23"/>
        <v>0.32999999995809048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100900.12</v>
      </c>
      <c r="D1218" s="1">
        <f>BILANCA!E241</f>
        <v>110011.5</v>
      </c>
      <c r="E1218" s="1">
        <v>0</v>
      </c>
      <c r="F1218" s="1">
        <v>0</v>
      </c>
      <c r="G1218" s="2">
        <f t="shared" si="22"/>
        <v>75416.933199999999</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11499.23</v>
      </c>
      <c r="D1222" s="1">
        <f>BILANCA!E245</f>
        <v>5556.4900000000007</v>
      </c>
      <c r="E1222" s="1">
        <v>0</v>
      </c>
      <c r="F1222" s="1">
        <v>0</v>
      </c>
      <c r="G1222" s="2">
        <f t="shared" si="22"/>
        <v>5404.31819</v>
      </c>
      <c r="H1222" s="2">
        <f t="shared" si="23"/>
        <v>0.72000000000025466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11499.23</v>
      </c>
      <c r="D1223" s="1">
        <f>BILANCA!E246</f>
        <v>13074.86</v>
      </c>
      <c r="E1223" s="1">
        <v>0</v>
      </c>
      <c r="F1223" s="1">
        <v>0</v>
      </c>
      <c r="G1223" s="2">
        <f t="shared" si="22"/>
        <v>9035.7479999999996</v>
      </c>
      <c r="H1223" s="2">
        <f t="shared" si="23"/>
        <v>0.36999999999898137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11499.23</v>
      </c>
      <c r="D1224" s="1">
        <f>BILANCA!E247</f>
        <v>13074.86</v>
      </c>
      <c r="E1224" s="1">
        <v>0</v>
      </c>
      <c r="F1224" s="1">
        <v>0</v>
      </c>
      <c r="G1224" s="2">
        <f t="shared" si="22"/>
        <v>9073.3969500000003</v>
      </c>
      <c r="H1224" s="2">
        <f t="shared" si="23"/>
        <v>0.36999999999898137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7518.37</v>
      </c>
      <c r="E1227" s="1">
        <v>0</v>
      </c>
      <c r="F1227" s="1">
        <v>0</v>
      </c>
      <c r="G1227" s="2">
        <f t="shared" si="22"/>
        <v>3668.9645599999999</v>
      </c>
      <c r="H1227" s="2">
        <f t="shared" si="23"/>
        <v>0.36999999999989086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7518.37</v>
      </c>
      <c r="E1229" s="1">
        <v>0</v>
      </c>
      <c r="F1229" s="1">
        <v>0</v>
      </c>
      <c r="G1229" s="2">
        <f t="shared" si="22"/>
        <v>3699.0380399999999</v>
      </c>
      <c r="H1229" s="2">
        <f t="shared" si="23"/>
        <v>0.36999999999989086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6538.66</v>
      </c>
      <c r="D1232" s="1">
        <f>BILANCA!E255</f>
        <v>3555.53</v>
      </c>
      <c r="E1232" s="1">
        <v>0</v>
      </c>
      <c r="F1232" s="1">
        <v>0</v>
      </c>
      <c r="G1232" s="2">
        <f t="shared" si="22"/>
        <v>3398.7802799999999</v>
      </c>
      <c r="H1232" s="2">
        <f t="shared" si="23"/>
        <v>0.80999999999994543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6538.63</v>
      </c>
      <c r="D1240" s="1">
        <f>BILANCA!E264</f>
        <v>3555.5</v>
      </c>
      <c r="E1240" s="1">
        <v>0</v>
      </c>
      <c r="F1240" s="1">
        <v>0</v>
      </c>
      <c r="G1240" s="2">
        <f t="shared" si="22"/>
        <v>3507.9549100000004</v>
      </c>
      <c r="H1240" s="2">
        <f t="shared" si="23"/>
        <v>0.86999999999989086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2661.59</v>
      </c>
      <c r="D1244" s="1">
        <f>BILANCA!E268</f>
        <v>2956.83</v>
      </c>
      <c r="E1244" s="1">
        <v>0</v>
      </c>
      <c r="F1244" s="1">
        <v>0</v>
      </c>
      <c r="G1244" s="2">
        <f t="shared" si="24"/>
        <v>2238.1402499999999</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94909.74</v>
      </c>
      <c r="D1264" s="1">
        <f>BILANCA!E288</f>
        <v>115331.93</v>
      </c>
      <c r="E1264" s="1">
        <v>0</v>
      </c>
      <c r="F1264" s="1">
        <v>0</v>
      </c>
      <c r="G1264" s="2">
        <f t="shared" si="24"/>
        <v>91486.181600000011</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17.8</v>
      </c>
      <c r="D1265" s="1">
        <f>BILANCA!E289</f>
        <v>178.8</v>
      </c>
      <c r="E1265" s="1">
        <v>0</v>
      </c>
      <c r="F1265" s="1">
        <v>0</v>
      </c>
      <c r="G1265" s="2">
        <f t="shared" si="24"/>
        <v>105.86279999999999</v>
      </c>
      <c r="H1265" s="2">
        <f t="shared" si="23"/>
        <v>0.39999999999998792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2861.93</v>
      </c>
      <c r="D1274" s="1">
        <f>BILANCA!E298</f>
        <v>3405.99</v>
      </c>
      <c r="E1274" s="1">
        <v>0</v>
      </c>
      <c r="F1274" s="1">
        <v>0</v>
      </c>
      <c r="G1274" s="2">
        <f t="shared" si="24"/>
        <v>2815.1078099999995</v>
      </c>
      <c r="H1274" s="2">
        <f t="shared" si="23"/>
        <v>8.0000000000381988E-2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1058537.75</v>
      </c>
      <c r="D1408" s="1">
        <f>'RAS-funkcijski'!E114</f>
        <v>1316647.8800000001</v>
      </c>
      <c r="E1408" s="1">
        <v>0</v>
      </c>
      <c r="F1408" s="1">
        <v>0</v>
      </c>
      <c r="G1408" s="2">
        <f t="shared" si="24"/>
        <v>406101.68610000005</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1020341.64</v>
      </c>
      <c r="D1409" s="1">
        <f>'RAS-funkcijski'!E115</f>
        <v>1266297.5900000001</v>
      </c>
      <c r="E1409" s="1">
        <v>0</v>
      </c>
      <c r="F1409" s="1">
        <v>0</v>
      </c>
      <c r="G1409" s="2">
        <f t="shared" si="24"/>
        <v>394375.98702</v>
      </c>
      <c r="H1409" s="2">
        <f t="shared" si="27"/>
        <v>0.76999999990221113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1020341.64</v>
      </c>
      <c r="D1411" s="1">
        <f>'RAS-funkcijski'!E117</f>
        <v>1266297.5900000001</v>
      </c>
      <c r="E1411" s="1">
        <v>0</v>
      </c>
      <c r="F1411" s="1">
        <v>0</v>
      </c>
      <c r="G1411" s="2">
        <f t="shared" si="24"/>
        <v>401481.86066000001</v>
      </c>
      <c r="H1411" s="2">
        <f t="shared" si="27"/>
        <v>0.76999999990221113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38196.11</v>
      </c>
      <c r="D1420" s="1">
        <f>'RAS-funkcijski'!E126</f>
        <v>50350.29</v>
      </c>
      <c r="E1420" s="1">
        <v>0</v>
      </c>
      <c r="F1420" s="1">
        <v>0</v>
      </c>
      <c r="G1420" s="2">
        <f t="shared" si="24"/>
        <v>16945.39618</v>
      </c>
      <c r="H1420" s="2">
        <f t="shared" si="27"/>
        <v>0.40000000000145519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1058537.75</v>
      </c>
      <c r="D1435" s="13">
        <f>'RAS-funkcijski'!E141</f>
        <v>1316647.8800000001</v>
      </c>
      <c r="E1435" s="13">
        <v>0</v>
      </c>
      <c r="F1435" s="13">
        <v>0</v>
      </c>
      <c r="G1435" s="14">
        <f t="shared" si="24"/>
        <v>505781.19087000005</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85733.79</v>
      </c>
      <c r="D1436" s="6">
        <f>'P-VRIO'!E5</f>
        <v>0</v>
      </c>
      <c r="E1436" s="6">
        <v>0</v>
      </c>
      <c r="F1436" s="6">
        <v>0</v>
      </c>
      <c r="G1436" s="7">
        <f t="shared" si="24"/>
        <v>85.733789999999999</v>
      </c>
      <c r="H1436" s="7">
        <f t="shared" si="27"/>
        <v>0.21000000000640284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85733.79</v>
      </c>
      <c r="D1453" s="1">
        <f>'P-VRIO'!E22</f>
        <v>0</v>
      </c>
      <c r="E1453" s="1">
        <v>0</v>
      </c>
      <c r="F1453" s="1">
        <v>0</v>
      </c>
      <c r="G1453" s="2">
        <f t="shared" si="24"/>
        <v>1543.2082199999998</v>
      </c>
      <c r="H1453" s="2">
        <f t="shared" si="27"/>
        <v>0.21000000000640284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85733.79</v>
      </c>
      <c r="D1454" s="1">
        <f>'P-VRIO'!E23</f>
        <v>0</v>
      </c>
      <c r="E1454" s="1">
        <v>0</v>
      </c>
      <c r="F1454" s="1">
        <v>0</v>
      </c>
      <c r="G1454" s="2">
        <f t="shared" si="24"/>
        <v>1628.9420099999998</v>
      </c>
      <c r="H1454" s="2">
        <f t="shared" si="27"/>
        <v>0.21000000000640284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85733.79</v>
      </c>
      <c r="D1456" s="1">
        <f>'P-VRIO'!E25</f>
        <v>0</v>
      </c>
      <c r="E1456" s="1">
        <v>0</v>
      </c>
      <c r="F1456" s="1">
        <v>0</v>
      </c>
      <c r="G1456" s="2">
        <f t="shared" si="24"/>
        <v>1800.40959</v>
      </c>
      <c r="H1456" s="2">
        <f t="shared" si="27"/>
        <v>0.21000000000640284</v>
      </c>
      <c r="I1456" s="10">
        <f t="shared" si="30"/>
        <v>378.08601391152774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94927.54</v>
      </c>
      <c r="D1480" s="6"/>
      <c r="E1480" s="6">
        <v>0</v>
      </c>
      <c r="F1480" s="6">
        <v>0</v>
      </c>
      <c r="G1480" s="7">
        <f t="shared" ref="G1480:G1580" si="34">B1480/1000*C1480</f>
        <v>94.927539999999993</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1306689.08</v>
      </c>
      <c r="D1481" s="1">
        <v>0</v>
      </c>
      <c r="E1481" s="1">
        <v>0</v>
      </c>
      <c r="F1481" s="1">
        <v>0</v>
      </c>
      <c r="G1481" s="2">
        <f t="shared" si="34"/>
        <v>2613.3781600000002</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1297550.71</v>
      </c>
      <c r="D1483" s="1">
        <v>0</v>
      </c>
      <c r="E1483" s="1">
        <v>0</v>
      </c>
      <c r="F1483" s="1">
        <v>0</v>
      </c>
      <c r="G1483" s="2">
        <f t="shared" si="34"/>
        <v>5190.2028399999999</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1121491.1399999999</v>
      </c>
      <c r="D1484" s="1">
        <v>0</v>
      </c>
      <c r="E1484" s="1">
        <v>0</v>
      </c>
      <c r="F1484" s="1">
        <v>0</v>
      </c>
      <c r="G1484" s="2">
        <f t="shared" si="34"/>
        <v>5607.4556999999995</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160183.19</v>
      </c>
      <c r="D1485" s="1">
        <v>0</v>
      </c>
      <c r="E1485" s="1">
        <v>0</v>
      </c>
      <c r="F1485" s="1">
        <v>0</v>
      </c>
      <c r="G1485" s="2">
        <f t="shared" si="34"/>
        <v>961.09914000000003</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998.37</v>
      </c>
      <c r="D1486" s="1">
        <v>0</v>
      </c>
      <c r="E1486" s="1">
        <v>0</v>
      </c>
      <c r="F1486" s="1">
        <v>0</v>
      </c>
      <c r="G1486" s="2">
        <f t="shared" si="34"/>
        <v>6.9885900000000003</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14333.95</v>
      </c>
      <c r="D1489" s="1">
        <v>0</v>
      </c>
      <c r="E1489" s="1">
        <v>0</v>
      </c>
      <c r="F1489" s="1">
        <v>0</v>
      </c>
      <c r="G1489" s="2">
        <f t="shared" si="34"/>
        <v>143.33950000000002</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544.05999999999995</v>
      </c>
      <c r="D1491" s="1">
        <v>0</v>
      </c>
      <c r="E1491" s="1">
        <v>0</v>
      </c>
      <c r="F1491" s="1">
        <v>0</v>
      </c>
      <c r="G1491" s="2">
        <f t="shared" si="34"/>
        <v>6.5287199999999999</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9138.3700000000008</v>
      </c>
      <c r="D1492" s="1">
        <v>0</v>
      </c>
      <c r="E1492" s="1">
        <v>0</v>
      </c>
      <c r="F1492" s="1">
        <v>0</v>
      </c>
      <c r="G1492" s="2">
        <f t="shared" si="34"/>
        <v>118.79881</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1286105.8900000004</v>
      </c>
      <c r="D1499" s="1">
        <v>0</v>
      </c>
      <c r="E1499" s="1">
        <v>0</v>
      </c>
      <c r="F1499" s="1">
        <v>0</v>
      </c>
      <c r="G1499" s="2">
        <f t="shared" si="34"/>
        <v>25722.117800000007</v>
      </c>
      <c r="H1499" s="2">
        <f t="shared" si="35"/>
        <v>0.1099999996367842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1277128.5200000003</v>
      </c>
      <c r="D1501" s="1">
        <v>0</v>
      </c>
      <c r="E1501" s="1">
        <v>0</v>
      </c>
      <c r="F1501" s="1">
        <v>0</v>
      </c>
      <c r="G1501" s="2">
        <f t="shared" si="34"/>
        <v>28096.827440000005</v>
      </c>
      <c r="H1501" s="2">
        <f t="shared" si="35"/>
        <v>0.4799999997485429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1106860.07</v>
      </c>
      <c r="D1502" s="1">
        <v>0</v>
      </c>
      <c r="E1502" s="1">
        <v>0</v>
      </c>
      <c r="F1502" s="1">
        <v>0</v>
      </c>
      <c r="G1502" s="2">
        <f t="shared" si="34"/>
        <v>25457.781610000002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154936.13</v>
      </c>
      <c r="D1503" s="1">
        <v>0</v>
      </c>
      <c r="E1503" s="1">
        <v>0</v>
      </c>
      <c r="F1503" s="1">
        <v>0</v>
      </c>
      <c r="G1503" s="2">
        <f t="shared" si="34"/>
        <v>3718.4671200000003</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998.37</v>
      </c>
      <c r="D1504" s="1">
        <v>0</v>
      </c>
      <c r="E1504" s="1">
        <v>0</v>
      </c>
      <c r="F1504" s="1">
        <v>0</v>
      </c>
      <c r="G1504" s="2">
        <f t="shared" si="34"/>
        <v>24.959250000000001</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14333.95</v>
      </c>
      <c r="D1507" s="1">
        <v>0</v>
      </c>
      <c r="E1507" s="1">
        <v>0</v>
      </c>
      <c r="F1507" s="1">
        <v>0</v>
      </c>
      <c r="G1507" s="2">
        <f t="shared" si="34"/>
        <v>401.35060000000004</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8977.3700000000008</v>
      </c>
      <c r="D1510" s="1">
        <v>0</v>
      </c>
      <c r="E1510" s="1">
        <v>0</v>
      </c>
      <c r="F1510" s="1">
        <v>0</v>
      </c>
      <c r="G1510" s="2">
        <f t="shared" si="34"/>
        <v>278.29847000000001</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115510.72999999975</v>
      </c>
      <c r="D1517" s="1">
        <v>0</v>
      </c>
      <c r="E1517" s="1">
        <v>0</v>
      </c>
      <c r="F1517" s="1">
        <v>0</v>
      </c>
      <c r="G1517" s="2">
        <f t="shared" si="34"/>
        <v>4389.4077399999906</v>
      </c>
      <c r="H1517" s="2">
        <f t="shared" si="35"/>
        <v>0.2700000002514571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115510.73</v>
      </c>
      <c r="D1576" s="1">
        <v>0</v>
      </c>
      <c r="E1576" s="1">
        <v>0</v>
      </c>
      <c r="F1576" s="1">
        <v>0</v>
      </c>
      <c r="G1576" s="2">
        <f t="shared" si="34"/>
        <v>11204.54081</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115510.73</v>
      </c>
      <c r="D1578" s="1">
        <v>0</v>
      </c>
      <c r="E1578" s="1">
        <v>0</v>
      </c>
      <c r="F1578" s="1">
        <v>0</v>
      </c>
      <c r="G1578" s="2">
        <f t="shared" si="34"/>
        <v>11435.56227</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23180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1067064.5</v>
      </c>
      <c r="I16" s="170">
        <f>'PR-RAS'!E6</f>
        <v>1310705.1399999997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1050788.68</v>
      </c>
      <c r="I17" s="170">
        <f>'PR-RAS'!E151</f>
        <v>1307509.51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11499.23</v>
      </c>
      <c r="I18" s="170">
        <f>'PR-RAS'!E645</f>
        <v>5556.4899999995432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684738.46000000008</v>
      </c>
      <c r="I20" s="173">
        <f>BILANCA!E7</f>
        <v>770153.51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112965.41</v>
      </c>
      <c r="I21" s="175">
        <f>BILANCA!E68</f>
        <v>124622.73000000001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94927.54</v>
      </c>
      <c r="I22" s="175">
        <f>BILANCA!E176</f>
        <v>115510.73000000001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702776.33</v>
      </c>
      <c r="I23" s="177">
        <f>BILANCA!E237</f>
        <v>779265.51</v>
      </c>
      <c r="J23" s="4"/>
      <c r="K23" s="4"/>
      <c r="L23" s="4"/>
      <c r="M23" s="4"/>
      <c r="N23" s="4"/>
      <c r="O23" s="4"/>
      <c r="P23" s="4"/>
      <c r="Q23" s="4"/>
      <c r="R23" s="4"/>
      <c r="S23" s="4"/>
      <c r="T23" s="4"/>
      <c r="U23" s="4"/>
      <c r="V23" s="4"/>
      <c r="W23" s="4"/>
      <c r="X23" s="4"/>
    </row>
    <row r="24" spans="1:24" ht="12.75" customHeight="1" x14ac:dyDescent="0.2">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1058537.75</v>
      </c>
      <c r="I27" s="175">
        <f>'RAS-funkcijski'!E114</f>
        <v>1316647.8800000001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1058537.75</v>
      </c>
      <c r="I28" s="179">
        <f>'RAS-funkcijski'!E141</f>
        <v>1316647.8800000001</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85733.79</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85733.79</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94927.54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45</v>
      </c>
      <c r="I34" s="175">
        <f>OBVEZE!D42</f>
        <v>115510.72999999975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45</v>
      </c>
      <c r="I36" s="179">
        <f>OBVEZE!D101</f>
        <v>115510.73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5" zoomScaleNormal="100" workbookViewId="0">
      <selection activeCell="B290" sqref="B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1067064.5</v>
      </c>
      <c r="E6" s="51">
        <f>E7+E44+E50+E82+E106+E124+E133+E139</f>
        <v>1310705.1399999997</v>
      </c>
      <c r="F6" s="52">
        <f t="shared" ref="F6:F131" si="0">IF(D6&lt;&gt;0,IF(E6/D6&gt;=100,"&gt;&gt;100",E6/D6*100),"-")</f>
        <v>122.83279408133245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937148.1100000001</v>
      </c>
      <c r="E50" s="51">
        <f>E51+E54+E59+E62+E65+E68+E71+E74+E77</f>
        <v>1166851.29</v>
      </c>
      <c r="F50" s="52">
        <f t="shared" si="0"/>
        <v>124.51087267305057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641.29999999999995</v>
      </c>
      <c r="E59" s="51">
        <f t="shared" si="12"/>
        <v>0</v>
      </c>
      <c r="F59" s="52">
        <f t="shared" si="0"/>
        <v>0</v>
      </c>
    </row>
    <row r="60" spans="1:6" ht="24" x14ac:dyDescent="0.2">
      <c r="A60" s="53">
        <v>6331</v>
      </c>
      <c r="B60" s="86" t="s">
        <v>165</v>
      </c>
      <c r="C60" s="50" t="s">
        <v>166</v>
      </c>
      <c r="D60" s="242">
        <v>641.29999999999995</v>
      </c>
      <c r="E60" s="242"/>
      <c r="F60" s="52">
        <f t="shared" si="0"/>
        <v>0</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19.190000000000001</v>
      </c>
      <c r="F62" s="52" t="str">
        <f t="shared" si="0"/>
        <v>-</v>
      </c>
    </row>
    <row r="63" spans="1:6" ht="12.75" customHeight="1" x14ac:dyDescent="0.2">
      <c r="A63" s="53">
        <v>6341</v>
      </c>
      <c r="B63" s="85" t="s">
        <v>171</v>
      </c>
      <c r="C63" s="50" t="s">
        <v>172</v>
      </c>
      <c r="D63" s="242">
        <v>0</v>
      </c>
      <c r="E63" s="242">
        <v>19.190000000000001</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892597.62</v>
      </c>
      <c r="E68" s="51">
        <f t="shared" si="15"/>
        <v>1121601.98</v>
      </c>
      <c r="F68" s="52">
        <f t="shared" si="0"/>
        <v>125.65594562082745</v>
      </c>
    </row>
    <row r="69" spans="1:6" ht="12.75" customHeight="1" x14ac:dyDescent="0.2">
      <c r="A69" s="53" t="s">
        <v>183</v>
      </c>
      <c r="B69" s="85" t="s">
        <v>184</v>
      </c>
      <c r="C69" s="50" t="s">
        <v>183</v>
      </c>
      <c r="D69" s="242">
        <v>888833.17</v>
      </c>
      <c r="E69" s="242">
        <v>1119981.98</v>
      </c>
      <c r="F69" s="52">
        <f t="shared" si="0"/>
        <v>126.00587127053325</v>
      </c>
    </row>
    <row r="70" spans="1:6" ht="24" x14ac:dyDescent="0.2">
      <c r="A70" s="53" t="s">
        <v>185</v>
      </c>
      <c r="B70" s="85" t="s">
        <v>186</v>
      </c>
      <c r="C70" s="50" t="s">
        <v>185</v>
      </c>
      <c r="D70" s="242">
        <v>3764.45</v>
      </c>
      <c r="E70" s="242">
        <v>1620</v>
      </c>
      <c r="F70" s="52">
        <f t="shared" si="0"/>
        <v>43.034174979080611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37372.79</v>
      </c>
      <c r="E74" s="51">
        <f t="shared" si="17"/>
        <v>0</v>
      </c>
      <c r="F74" s="52">
        <f t="shared" si="0"/>
        <v>0</v>
      </c>
    </row>
    <row r="75" spans="1:6" ht="12.75" customHeight="1" x14ac:dyDescent="0.2">
      <c r="A75" s="53" t="s">
        <v>195</v>
      </c>
      <c r="B75" s="85" t="s">
        <v>196</v>
      </c>
      <c r="C75" s="50" t="s">
        <v>195</v>
      </c>
      <c r="D75" s="242">
        <v>37372.79</v>
      </c>
      <c r="E75" s="242">
        <v>0</v>
      </c>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6536.4</v>
      </c>
      <c r="E77" s="51">
        <f t="shared" si="18"/>
        <v>45230.12</v>
      </c>
      <c r="F77" s="52">
        <f t="shared" si="0"/>
        <v>691.97295147175828</v>
      </c>
    </row>
    <row r="78" spans="1:6" ht="12.75" customHeight="1" x14ac:dyDescent="0.2">
      <c r="A78" s="53">
        <v>6391</v>
      </c>
      <c r="B78" s="85" t="s">
        <v>201</v>
      </c>
      <c r="C78" s="50" t="s">
        <v>202</v>
      </c>
      <c r="D78" s="242">
        <v>6536.4</v>
      </c>
      <c r="E78" s="242">
        <v>5810</v>
      </c>
      <c r="F78" s="52">
        <f t="shared" si="0"/>
        <v>88.886849030047117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39420.120000000003</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17.57</v>
      </c>
      <c r="E82" s="51">
        <f t="shared" si="19"/>
        <v>17.64</v>
      </c>
      <c r="F82" s="52">
        <f t="shared" si="0"/>
        <v>100.39840637450199</v>
      </c>
    </row>
    <row r="83" spans="1:6" ht="12.75" customHeight="1" x14ac:dyDescent="0.2">
      <c r="A83" s="53">
        <v>641</v>
      </c>
      <c r="B83" s="85" t="s">
        <v>211</v>
      </c>
      <c r="C83" s="50" t="s">
        <v>212</v>
      </c>
      <c r="D83" s="51">
        <f t="shared" ref="D83:E83" si="20">SUM(D84:D90)</f>
        <v>17.57</v>
      </c>
      <c r="E83" s="51">
        <f t="shared" si="20"/>
        <v>11.22</v>
      </c>
      <c r="F83" s="52">
        <f t="shared" si="0"/>
        <v>63.858850313033578</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17.57</v>
      </c>
      <c r="E85" s="242">
        <v>11.22</v>
      </c>
      <c r="F85" s="52">
        <f t="shared" si="0"/>
        <v>63.858850313033578</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6.42</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v>6.42</v>
      </c>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25047.39</v>
      </c>
      <c r="E106" s="51">
        <f t="shared" si="23"/>
        <v>16115.39</v>
      </c>
      <c r="F106" s="52">
        <f t="shared" si="0"/>
        <v>64.339597858299797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25047.39</v>
      </c>
      <c r="E112" s="51">
        <f t="shared" si="25"/>
        <v>16115.39</v>
      </c>
      <c r="F112" s="52">
        <f t="shared" si="0"/>
        <v>64.339597858299797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25047.39</v>
      </c>
      <c r="E117" s="242">
        <v>16115.39</v>
      </c>
      <c r="F117" s="52">
        <f t="shared" si="0"/>
        <v>64.339597858299797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9978.25</v>
      </c>
      <c r="E124" s="51">
        <f t="shared" si="27"/>
        <v>13166.43</v>
      </c>
      <c r="F124" s="52">
        <f t="shared" si="0"/>
        <v>131.95129406459048</v>
      </c>
    </row>
    <row r="125" spans="1:6" ht="12.75" customHeight="1" x14ac:dyDescent="0.2">
      <c r="A125" s="53">
        <v>661</v>
      </c>
      <c r="B125" s="86" t="s">
        <v>295</v>
      </c>
      <c r="C125" s="50" t="s">
        <v>296</v>
      </c>
      <c r="D125" s="51">
        <f t="shared" ref="D125:E125" si="28">SUM(D126:D127)</f>
        <v>9978.25</v>
      </c>
      <c r="E125" s="51">
        <f t="shared" si="28"/>
        <v>13166.43</v>
      </c>
      <c r="F125" s="52">
        <f t="shared" si="0"/>
        <v>131.95129406459048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9978.25</v>
      </c>
      <c r="E127" s="242">
        <v>13166.43</v>
      </c>
      <c r="F127" s="52">
        <f t="shared" si="0"/>
        <v>131.95129406459048</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94873.18</v>
      </c>
      <c r="E133" s="51">
        <f t="shared" si="30"/>
        <v>114554.39</v>
      </c>
      <c r="F133" s="52">
        <f t="shared" ref="F133:F223" si="31">IF(D133&lt;&gt;0,IF(E133/D133&gt;=100,"&gt;&gt;100",E133/D133*100),"-")</f>
        <v>120.744756315747</v>
      </c>
    </row>
    <row r="134" spans="1:6" ht="24" x14ac:dyDescent="0.2">
      <c r="A134" s="53">
        <v>671</v>
      </c>
      <c r="B134" s="232" t="s">
        <v>313</v>
      </c>
      <c r="C134" s="50" t="s">
        <v>314</v>
      </c>
      <c r="D134" s="51">
        <f t="shared" ref="D134:E134" si="32">SUM(D135:D137)</f>
        <v>94873.18</v>
      </c>
      <c r="E134" s="51">
        <f t="shared" si="32"/>
        <v>114554.39</v>
      </c>
      <c r="F134" s="52">
        <f t="shared" si="31"/>
        <v>120.744756315747</v>
      </c>
    </row>
    <row r="135" spans="1:6" ht="12.75" customHeight="1" x14ac:dyDescent="0.2">
      <c r="A135" s="53">
        <v>6711</v>
      </c>
      <c r="B135" s="85" t="s">
        <v>315</v>
      </c>
      <c r="C135" s="50" t="s">
        <v>316</v>
      </c>
      <c r="D135" s="242">
        <v>94873.18</v>
      </c>
      <c r="E135" s="242">
        <v>114554.39</v>
      </c>
      <c r="F135" s="52">
        <f t="shared" si="31"/>
        <v>120.744756315747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1050788.68</v>
      </c>
      <c r="E151" s="51">
        <f t="shared" si="35"/>
        <v>1307509.51</v>
      </c>
      <c r="F151" s="52">
        <f t="shared" si="31"/>
        <v>124.43125196209766</v>
      </c>
    </row>
    <row r="152" spans="1:6" ht="12.75" customHeight="1" x14ac:dyDescent="0.2">
      <c r="A152" s="53">
        <v>31</v>
      </c>
      <c r="B152" s="85" t="s">
        <v>348</v>
      </c>
      <c r="C152" s="50" t="s">
        <v>34</v>
      </c>
      <c r="D152" s="51">
        <f t="shared" ref="D152:E152" si="36">D153+D158+D159</f>
        <v>887987.75</v>
      </c>
      <c r="E152" s="51">
        <f t="shared" si="36"/>
        <v>1095796.1099999999</v>
      </c>
      <c r="F152" s="52">
        <f t="shared" si="31"/>
        <v>123.40216517626507</v>
      </c>
    </row>
    <row r="153" spans="1:6" ht="12.75" customHeight="1" x14ac:dyDescent="0.2">
      <c r="A153" s="53">
        <v>311</v>
      </c>
      <c r="B153" s="85" t="s">
        <v>349</v>
      </c>
      <c r="C153" s="50" t="s">
        <v>350</v>
      </c>
      <c r="D153" s="51">
        <f t="shared" ref="D153:E153" si="37">SUM(D154:D157)</f>
        <v>746166.62</v>
      </c>
      <c r="E153" s="51">
        <f t="shared" si="37"/>
        <v>903423.92</v>
      </c>
      <c r="F153" s="52">
        <f t="shared" si="31"/>
        <v>121.0753598170875</v>
      </c>
    </row>
    <row r="154" spans="1:6" ht="12.75" customHeight="1" x14ac:dyDescent="0.2">
      <c r="A154" s="53">
        <v>3111</v>
      </c>
      <c r="B154" s="85" t="s">
        <v>351</v>
      </c>
      <c r="C154" s="50" t="s">
        <v>352</v>
      </c>
      <c r="D154" s="242">
        <v>730615.73</v>
      </c>
      <c r="E154" s="242">
        <v>881370.18</v>
      </c>
      <c r="F154" s="52">
        <f t="shared" si="31"/>
        <v>120.63389054051711</v>
      </c>
    </row>
    <row r="155" spans="1:6" ht="12.75" customHeight="1" x14ac:dyDescent="0.2">
      <c r="A155" s="53">
        <v>3112</v>
      </c>
      <c r="B155" s="85" t="s">
        <v>353</v>
      </c>
      <c r="C155" s="50" t="s">
        <v>354</v>
      </c>
      <c r="D155" s="242">
        <v>85.2</v>
      </c>
      <c r="E155" s="242"/>
      <c r="F155" s="52">
        <f t="shared" si="31"/>
        <v>0</v>
      </c>
    </row>
    <row r="156" spans="1:6" ht="12.75" customHeight="1" x14ac:dyDescent="0.2">
      <c r="A156" s="53">
        <v>3113</v>
      </c>
      <c r="B156" s="85" t="s">
        <v>355</v>
      </c>
      <c r="C156" s="50" t="s">
        <v>356</v>
      </c>
      <c r="D156" s="242">
        <v>5299.67</v>
      </c>
      <c r="E156" s="242">
        <v>8190.97</v>
      </c>
      <c r="F156" s="52">
        <f t="shared" si="31"/>
        <v>154.55622708583743</v>
      </c>
    </row>
    <row r="157" spans="1:6" ht="12.75" customHeight="1" x14ac:dyDescent="0.2">
      <c r="A157" s="53">
        <v>3114</v>
      </c>
      <c r="B157" s="85" t="s">
        <v>357</v>
      </c>
      <c r="C157" s="50" t="s">
        <v>358</v>
      </c>
      <c r="D157" s="242">
        <v>10166.02</v>
      </c>
      <c r="E157" s="242">
        <v>13862.77</v>
      </c>
      <c r="F157" s="52">
        <f t="shared" si="31"/>
        <v>136.36378838522845</v>
      </c>
    </row>
    <row r="158" spans="1:6" ht="12.75" customHeight="1" x14ac:dyDescent="0.2">
      <c r="A158" s="53">
        <v>312</v>
      </c>
      <c r="B158" s="85" t="s">
        <v>359</v>
      </c>
      <c r="C158" s="50" t="s">
        <v>360</v>
      </c>
      <c r="D158" s="242">
        <v>50984.1</v>
      </c>
      <c r="E158" s="242">
        <v>41785.56</v>
      </c>
      <c r="F158" s="52">
        <f t="shared" si="31"/>
        <v>81.958022206923332</v>
      </c>
    </row>
    <row r="159" spans="1:6" ht="12.75" customHeight="1" x14ac:dyDescent="0.2">
      <c r="A159" s="53">
        <v>313</v>
      </c>
      <c r="B159" s="85" t="s">
        <v>361</v>
      </c>
      <c r="C159" s="50" t="s">
        <v>362</v>
      </c>
      <c r="D159" s="51">
        <f t="shared" ref="D159:E159" si="38">SUM(D160:D162)</f>
        <v>90837.03</v>
      </c>
      <c r="E159" s="51">
        <f t="shared" si="38"/>
        <v>150586.63</v>
      </c>
      <c r="F159" s="52">
        <f t="shared" si="31"/>
        <v>165.77669921616769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90837.03</v>
      </c>
      <c r="E161" s="242">
        <v>150586.63</v>
      </c>
      <c r="F161" s="52">
        <f t="shared" si="31"/>
        <v>165.77669921616769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141372.61000000002</v>
      </c>
      <c r="E163" s="51">
        <f t="shared" si="39"/>
        <v>184081.08000000002</v>
      </c>
      <c r="F163" s="52">
        <f t="shared" si="31"/>
        <v>130.20986172639806</v>
      </c>
    </row>
    <row r="164" spans="1:6" ht="12.75" customHeight="1" x14ac:dyDescent="0.2">
      <c r="A164" s="53">
        <v>321</v>
      </c>
      <c r="B164" s="85" t="s">
        <v>370</v>
      </c>
      <c r="C164" s="50" t="s">
        <v>371</v>
      </c>
      <c r="D164" s="51">
        <f t="shared" ref="D164:E164" si="40">SUM(D165:D168)</f>
        <v>31418.14</v>
      </c>
      <c r="E164" s="51">
        <f t="shared" si="40"/>
        <v>43878.33</v>
      </c>
      <c r="F164" s="52">
        <f t="shared" si="31"/>
        <v>139.65922234734455</v>
      </c>
    </row>
    <row r="165" spans="1:6" ht="12.75" customHeight="1" x14ac:dyDescent="0.2">
      <c r="A165" s="53">
        <v>3211</v>
      </c>
      <c r="B165" s="85" t="s">
        <v>372</v>
      </c>
      <c r="C165" s="50" t="s">
        <v>373</v>
      </c>
      <c r="D165" s="242">
        <v>5412.94</v>
      </c>
      <c r="E165" s="242">
        <v>3920.9</v>
      </c>
      <c r="F165" s="52">
        <f t="shared" si="31"/>
        <v>72.435681902995412</v>
      </c>
    </row>
    <row r="166" spans="1:6" ht="12.75" customHeight="1" x14ac:dyDescent="0.2">
      <c r="A166" s="53">
        <v>3212</v>
      </c>
      <c r="B166" s="85" t="s">
        <v>374</v>
      </c>
      <c r="C166" s="50" t="s">
        <v>375</v>
      </c>
      <c r="D166" s="242">
        <v>22884.86</v>
      </c>
      <c r="E166" s="242">
        <v>37634.19</v>
      </c>
      <c r="F166" s="52">
        <f t="shared" si="31"/>
        <v>164.45016486882596</v>
      </c>
    </row>
    <row r="167" spans="1:6" ht="12.75" customHeight="1" x14ac:dyDescent="0.2">
      <c r="A167" s="53">
        <v>3213</v>
      </c>
      <c r="B167" s="85" t="s">
        <v>376</v>
      </c>
      <c r="C167" s="50" t="s">
        <v>377</v>
      </c>
      <c r="D167" s="242">
        <v>1162</v>
      </c>
      <c r="E167" s="242">
        <v>305</v>
      </c>
      <c r="F167" s="52">
        <f t="shared" si="31"/>
        <v>26.247848537005165</v>
      </c>
    </row>
    <row r="168" spans="1:6" ht="12.75" customHeight="1" x14ac:dyDescent="0.2">
      <c r="A168" s="53">
        <v>3214</v>
      </c>
      <c r="B168" s="85" t="s">
        <v>378</v>
      </c>
      <c r="C168" s="50" t="s">
        <v>379</v>
      </c>
      <c r="D168" s="242">
        <v>1958.34</v>
      </c>
      <c r="E168" s="242">
        <v>2018.24</v>
      </c>
      <c r="F168" s="52">
        <f t="shared" si="31"/>
        <v>103.05871299161535</v>
      </c>
    </row>
    <row r="169" spans="1:6" ht="12.75" customHeight="1" x14ac:dyDescent="0.2">
      <c r="A169" s="53">
        <v>322</v>
      </c>
      <c r="B169" s="85" t="s">
        <v>380</v>
      </c>
      <c r="C169" s="50" t="s">
        <v>381</v>
      </c>
      <c r="D169" s="51">
        <f t="shared" ref="D169:E169" si="41">SUM(D170:D176)</f>
        <v>77723.28</v>
      </c>
      <c r="E169" s="51">
        <f t="shared" si="41"/>
        <v>108794.93</v>
      </c>
      <c r="F169" s="52">
        <f t="shared" si="31"/>
        <v>139.97727579175762</v>
      </c>
    </row>
    <row r="170" spans="1:6" ht="12.75" customHeight="1" x14ac:dyDescent="0.2">
      <c r="A170" s="53">
        <v>3221</v>
      </c>
      <c r="B170" s="85" t="s">
        <v>382</v>
      </c>
      <c r="C170" s="50" t="s">
        <v>383</v>
      </c>
      <c r="D170" s="242">
        <v>18768.14</v>
      </c>
      <c r="E170" s="242">
        <v>18123.93</v>
      </c>
      <c r="F170" s="52">
        <f t="shared" si="31"/>
        <v>96.56753412964737</v>
      </c>
    </row>
    <row r="171" spans="1:6" ht="12.75" customHeight="1" x14ac:dyDescent="0.2">
      <c r="A171" s="53">
        <v>3222</v>
      </c>
      <c r="B171" s="85" t="s">
        <v>384</v>
      </c>
      <c r="C171" s="50" t="s">
        <v>385</v>
      </c>
      <c r="D171" s="242">
        <v>38196.11</v>
      </c>
      <c r="E171" s="242">
        <v>50350.29</v>
      </c>
      <c r="F171" s="52">
        <f t="shared" si="31"/>
        <v>131.82046548719228</v>
      </c>
    </row>
    <row r="172" spans="1:6" ht="12.75" customHeight="1" x14ac:dyDescent="0.2">
      <c r="A172" s="53">
        <v>3223</v>
      </c>
      <c r="B172" s="85" t="s">
        <v>386</v>
      </c>
      <c r="C172" s="50" t="s">
        <v>387</v>
      </c>
      <c r="D172" s="242">
        <v>15254.43</v>
      </c>
      <c r="E172" s="242">
        <v>32346.38</v>
      </c>
      <c r="F172" s="52">
        <f t="shared" si="31"/>
        <v>212.04581226568286</v>
      </c>
    </row>
    <row r="173" spans="1:6" ht="12.75" customHeight="1" x14ac:dyDescent="0.2">
      <c r="A173" s="53">
        <v>3224</v>
      </c>
      <c r="B173" s="85" t="s">
        <v>388</v>
      </c>
      <c r="C173" s="50" t="s">
        <v>389</v>
      </c>
      <c r="D173" s="242">
        <v>2385.38</v>
      </c>
      <c r="E173" s="242">
        <v>2823.48</v>
      </c>
      <c r="F173" s="52">
        <f t="shared" si="31"/>
        <v>118.36604649992873</v>
      </c>
    </row>
    <row r="174" spans="1:6" ht="12.75" customHeight="1" x14ac:dyDescent="0.2">
      <c r="A174" s="53">
        <v>3225</v>
      </c>
      <c r="B174" s="85" t="s">
        <v>390</v>
      </c>
      <c r="C174" s="50" t="s">
        <v>391</v>
      </c>
      <c r="D174" s="242">
        <v>2462.7399999999998</v>
      </c>
      <c r="E174" s="242">
        <v>4443.26</v>
      </c>
      <c r="F174" s="52">
        <f t="shared" si="31"/>
        <v>180.41937029487485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656.48</v>
      </c>
      <c r="E176" s="242">
        <v>707.59</v>
      </c>
      <c r="F176" s="52">
        <f t="shared" si="31"/>
        <v>107.78546185717768</v>
      </c>
    </row>
    <row r="177" spans="1:6" ht="12.75" customHeight="1" x14ac:dyDescent="0.2">
      <c r="A177" s="53">
        <v>323</v>
      </c>
      <c r="B177" s="85" t="s">
        <v>396</v>
      </c>
      <c r="C177" s="50" t="s">
        <v>397</v>
      </c>
      <c r="D177" s="51">
        <f t="shared" ref="D177:E177" si="42">SUM(D178:D186)</f>
        <v>28062.18</v>
      </c>
      <c r="E177" s="51">
        <f t="shared" si="42"/>
        <v>25046.14</v>
      </c>
      <c r="F177" s="52">
        <f t="shared" si="31"/>
        <v>89.252296150904868</v>
      </c>
    </row>
    <row r="178" spans="1:6" ht="12.75" customHeight="1" x14ac:dyDescent="0.2">
      <c r="A178" s="53">
        <v>3231</v>
      </c>
      <c r="B178" s="85" t="s">
        <v>398</v>
      </c>
      <c r="C178" s="50" t="s">
        <v>399</v>
      </c>
      <c r="D178" s="242">
        <v>2346.77</v>
      </c>
      <c r="E178" s="242">
        <v>2676.16</v>
      </c>
      <c r="F178" s="52">
        <f t="shared" si="31"/>
        <v>114.03588762426654</v>
      </c>
    </row>
    <row r="179" spans="1:6" ht="12.75" customHeight="1" x14ac:dyDescent="0.2">
      <c r="A179" s="53">
        <v>3232</v>
      </c>
      <c r="B179" s="85" t="s">
        <v>400</v>
      </c>
      <c r="C179" s="50" t="s">
        <v>401</v>
      </c>
      <c r="D179" s="242">
        <v>7069.5</v>
      </c>
      <c r="E179" s="242">
        <v>7047.47</v>
      </c>
      <c r="F179" s="52">
        <f t="shared" si="31"/>
        <v>99.688379659098942</v>
      </c>
    </row>
    <row r="180" spans="1:6" ht="12.75" customHeight="1" x14ac:dyDescent="0.2">
      <c r="A180" s="53">
        <v>3233</v>
      </c>
      <c r="B180" s="85" t="s">
        <v>402</v>
      </c>
      <c r="C180" s="50" t="s">
        <v>403</v>
      </c>
      <c r="D180" s="242">
        <v>343.65</v>
      </c>
      <c r="E180" s="242">
        <v>94.11</v>
      </c>
      <c r="F180" s="52">
        <f t="shared" si="31"/>
        <v>27.385421213443912</v>
      </c>
    </row>
    <row r="181" spans="1:6" ht="12.75" customHeight="1" x14ac:dyDescent="0.2">
      <c r="A181" s="53">
        <v>3234</v>
      </c>
      <c r="B181" s="85" t="s">
        <v>404</v>
      </c>
      <c r="C181" s="50" t="s">
        <v>405</v>
      </c>
      <c r="D181" s="242">
        <v>5482.04</v>
      </c>
      <c r="E181" s="242">
        <v>5439.21</v>
      </c>
      <c r="F181" s="52">
        <f t="shared" si="31"/>
        <v>99.218721497836569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557.26</v>
      </c>
      <c r="E183" s="242">
        <v>4109.8500000000004</v>
      </c>
      <c r="F183" s="52">
        <f t="shared" si="31"/>
        <v>737.51031834332275</v>
      </c>
    </row>
    <row r="184" spans="1:6" ht="12.75" customHeight="1" x14ac:dyDescent="0.2">
      <c r="A184" s="53">
        <v>3237</v>
      </c>
      <c r="B184" s="85" t="s">
        <v>410</v>
      </c>
      <c r="C184" s="50" t="s">
        <v>411</v>
      </c>
      <c r="D184" s="242">
        <v>9881.1</v>
      </c>
      <c r="E184" s="242">
        <v>3033.53</v>
      </c>
      <c r="F184" s="52">
        <f t="shared" si="31"/>
        <v>30.700326886682657</v>
      </c>
    </row>
    <row r="185" spans="1:6" ht="12.75" customHeight="1" x14ac:dyDescent="0.2">
      <c r="A185" s="53">
        <v>3238</v>
      </c>
      <c r="B185" s="85" t="s">
        <v>412</v>
      </c>
      <c r="C185" s="50" t="s">
        <v>413</v>
      </c>
      <c r="D185" s="242">
        <v>1202.25</v>
      </c>
      <c r="E185" s="242">
        <v>1333.98</v>
      </c>
      <c r="F185" s="52">
        <f t="shared" si="31"/>
        <v>110.95695570804742</v>
      </c>
    </row>
    <row r="186" spans="1:6" ht="12.75" customHeight="1" x14ac:dyDescent="0.2">
      <c r="A186" s="53">
        <v>3239</v>
      </c>
      <c r="B186" s="85" t="s">
        <v>414</v>
      </c>
      <c r="C186" s="50" t="s">
        <v>415</v>
      </c>
      <c r="D186" s="242">
        <v>1179.6099999999999</v>
      </c>
      <c r="E186" s="242">
        <v>1311.83</v>
      </c>
      <c r="F186" s="52">
        <f t="shared" si="31"/>
        <v>111.20878934563119</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4169.01</v>
      </c>
      <c r="E188" s="51">
        <f t="shared" si="43"/>
        <v>6361.68</v>
      </c>
      <c r="F188" s="52">
        <f t="shared" si="31"/>
        <v>152.59450085272044</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1005</v>
      </c>
      <c r="E190" s="242">
        <v>1095</v>
      </c>
      <c r="F190" s="52">
        <f t="shared" si="31"/>
        <v>108.95522388059702</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218.09</v>
      </c>
      <c r="E192" s="242">
        <v>163.09</v>
      </c>
      <c r="F192" s="52">
        <f t="shared" si="31"/>
        <v>74.781053693429328</v>
      </c>
    </row>
    <row r="193" spans="1:6" ht="12.75" customHeight="1" x14ac:dyDescent="0.2">
      <c r="A193" s="53">
        <v>3295</v>
      </c>
      <c r="B193" s="85" t="s">
        <v>428</v>
      </c>
      <c r="C193" s="50" t="s">
        <v>429</v>
      </c>
      <c r="D193" s="242">
        <v>1804.43</v>
      </c>
      <c r="E193" s="242">
        <v>2190.8200000000002</v>
      </c>
      <c r="F193" s="52">
        <f t="shared" si="31"/>
        <v>121.41341032902358</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1141.49</v>
      </c>
      <c r="E195" s="242">
        <v>2912.77</v>
      </c>
      <c r="F195" s="52">
        <f t="shared" si="31"/>
        <v>255.17262525295882</v>
      </c>
    </row>
    <row r="196" spans="1:6" ht="12.75" customHeight="1" x14ac:dyDescent="0.2">
      <c r="A196" s="53">
        <v>34</v>
      </c>
      <c r="B196" s="232" t="s">
        <v>434</v>
      </c>
      <c r="C196" s="50" t="s">
        <v>435</v>
      </c>
      <c r="D196" s="51">
        <f t="shared" ref="D196:E196" si="44">D197+D202+D210</f>
        <v>685.46</v>
      </c>
      <c r="E196" s="51">
        <f t="shared" si="44"/>
        <v>998.37</v>
      </c>
      <c r="F196" s="52">
        <f t="shared" si="31"/>
        <v>145.64963674029119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685.46</v>
      </c>
      <c r="E210" s="51">
        <f t="shared" si="47"/>
        <v>998.37</v>
      </c>
      <c r="F210" s="52">
        <f t="shared" si="31"/>
        <v>145.64963674029119</v>
      </c>
    </row>
    <row r="211" spans="1:6" ht="12.75" customHeight="1" x14ac:dyDescent="0.2">
      <c r="A211" s="53">
        <v>3431</v>
      </c>
      <c r="B211" s="232" t="s">
        <v>464</v>
      </c>
      <c r="C211" s="50" t="s">
        <v>465</v>
      </c>
      <c r="D211" s="242">
        <v>685.46</v>
      </c>
      <c r="E211" s="242">
        <v>995.84</v>
      </c>
      <c r="F211" s="52">
        <f t="shared" si="31"/>
        <v>145.28054153415223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2.5299999999999998</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20742.86</v>
      </c>
      <c r="E252" s="51">
        <f t="shared" si="63"/>
        <v>26633.95</v>
      </c>
      <c r="F252" s="52">
        <f t="shared" ref="F252:F258" si="64">IF(D252&lt;&gt;0,IF(E252/D252&gt;=100,"&gt;&gt;100",E252/D252*100),"-")</f>
        <v>128.40056771342043</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20742.86</v>
      </c>
      <c r="E259" s="51">
        <f t="shared" si="66"/>
        <v>26633.95</v>
      </c>
      <c r="F259" s="52">
        <f t="shared" ref="F259:F262" si="67">IF(D259&lt;&gt;0,IF(E259/D259&gt;=100,"&gt;&gt;100",E259/D259*100),"-")</f>
        <v>128.40056771342043</v>
      </c>
    </row>
    <row r="260" spans="1:6" ht="12.75" customHeight="1" x14ac:dyDescent="0.2">
      <c r="A260" s="53">
        <v>3721</v>
      </c>
      <c r="B260" s="85" t="s">
        <v>558</v>
      </c>
      <c r="C260" s="50" t="s">
        <v>559</v>
      </c>
      <c r="D260" s="242">
        <v>9525</v>
      </c>
      <c r="E260" s="242">
        <v>12300</v>
      </c>
      <c r="F260" s="52">
        <f t="shared" si="67"/>
        <v>129.13385826771653</v>
      </c>
    </row>
    <row r="261" spans="1:6" ht="12.75" customHeight="1" x14ac:dyDescent="0.2">
      <c r="A261" s="53">
        <v>3722</v>
      </c>
      <c r="B261" s="85" t="s">
        <v>560</v>
      </c>
      <c r="C261" s="50" t="s">
        <v>561</v>
      </c>
      <c r="D261" s="242">
        <v>11217.86</v>
      </c>
      <c r="E261" s="242">
        <v>14333.95</v>
      </c>
      <c r="F261" s="52">
        <f t="shared" si="67"/>
        <v>127.77793625522158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1050788.68</v>
      </c>
      <c r="E289" s="51">
        <f t="shared" si="79"/>
        <v>1307509.51</v>
      </c>
      <c r="F289" s="52">
        <f t="shared" si="76"/>
        <v>124.43125196209766</v>
      </c>
    </row>
    <row r="290" spans="1:6" ht="12.75" customHeight="1" x14ac:dyDescent="0.2">
      <c r="A290" s="53" t="s">
        <v>607</v>
      </c>
      <c r="B290" s="85" t="s">
        <v>618</v>
      </c>
      <c r="C290" s="50" t="s">
        <v>619</v>
      </c>
      <c r="D290" s="51">
        <f>IF(D6&gt;=D289,D6-D289,0)</f>
        <v>16275.820000000065</v>
      </c>
      <c r="E290" s="51">
        <f>IF(E6&gt;=E289,E6-E289,0)</f>
        <v>3195.6299999996554</v>
      </c>
      <c r="F290" s="52">
        <f t="shared" si="76"/>
        <v>19.634218122341256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2972.48</v>
      </c>
      <c r="E292" s="310">
        <v>11499.23</v>
      </c>
      <c r="F292" s="52">
        <f t="shared" si="76"/>
        <v>386.85642964797069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6538.66</v>
      </c>
      <c r="E294" s="242">
        <v>3555.53</v>
      </c>
      <c r="F294" s="52">
        <f t="shared" si="76"/>
        <v>54.377043614440879</v>
      </c>
    </row>
    <row r="295" spans="1:6" ht="24" x14ac:dyDescent="0.2">
      <c r="A295" s="53">
        <v>9661</v>
      </c>
      <c r="B295" s="85" t="s">
        <v>628</v>
      </c>
      <c r="C295" s="50" t="s">
        <v>629</v>
      </c>
      <c r="D295" s="242">
        <v>6538.66</v>
      </c>
      <c r="E295" s="242">
        <v>3555.53</v>
      </c>
      <c r="F295" s="52">
        <f t="shared" si="76"/>
        <v>54.377043614440879</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7749.07</v>
      </c>
      <c r="E350" s="51">
        <f t="shared" si="95"/>
        <v>9138.369999999999</v>
      </c>
      <c r="F350" s="52">
        <f t="shared" si="81"/>
        <v>117.92860304526864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7749.07</v>
      </c>
      <c r="E363" s="51">
        <f t="shared" si="99"/>
        <v>9138.369999999999</v>
      </c>
      <c r="F363" s="52">
        <f t="shared" si="81"/>
        <v>117.92860304526864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3011.96</v>
      </c>
      <c r="E369" s="51">
        <f t="shared" si="101"/>
        <v>4922.9799999999996</v>
      </c>
      <c r="F369" s="52">
        <f t="shared" si="81"/>
        <v>163.44772174929281</v>
      </c>
    </row>
    <row r="370" spans="1:6" ht="12.75" customHeight="1" x14ac:dyDescent="0.2">
      <c r="A370" s="53">
        <v>4221</v>
      </c>
      <c r="B370" s="85" t="s">
        <v>673</v>
      </c>
      <c r="C370" s="50" t="s">
        <v>765</v>
      </c>
      <c r="D370" s="242">
        <v>2186.96</v>
      </c>
      <c r="E370" s="242">
        <v>1952.6</v>
      </c>
      <c r="F370" s="52">
        <f t="shared" si="81"/>
        <v>89.283754618282913</v>
      </c>
    </row>
    <row r="371" spans="1:6" ht="12.75" customHeight="1" x14ac:dyDescent="0.2">
      <c r="A371" s="53">
        <v>4222</v>
      </c>
      <c r="B371" s="85" t="s">
        <v>766</v>
      </c>
      <c r="C371" s="50" t="s">
        <v>767</v>
      </c>
      <c r="D371" s="242">
        <v>825</v>
      </c>
      <c r="E371" s="242">
        <v>700.38</v>
      </c>
      <c r="F371" s="52">
        <f t="shared" si="81"/>
        <v>84.894545454545451</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2270</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4737.1099999999997</v>
      </c>
      <c r="E383" s="51">
        <f t="shared" si="103"/>
        <v>4215.3900000000003</v>
      </c>
      <c r="F383" s="52">
        <f t="shared" si="81"/>
        <v>88.986533983800271</v>
      </c>
    </row>
    <row r="384" spans="1:6" ht="12.75" customHeight="1" x14ac:dyDescent="0.2">
      <c r="A384" s="53">
        <v>4241</v>
      </c>
      <c r="B384" s="85" t="s">
        <v>782</v>
      </c>
      <c r="C384" s="50" t="s">
        <v>783</v>
      </c>
      <c r="D384" s="242">
        <v>4737.1099999999997</v>
      </c>
      <c r="E384" s="242">
        <v>4215.3900000000003</v>
      </c>
      <c r="F384" s="52">
        <f t="shared" si="81"/>
        <v>88.986533983800271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7749.07</v>
      </c>
      <c r="E408" s="51">
        <f t="shared" si="111"/>
        <v>9138.369999999999</v>
      </c>
      <c r="F408" s="52">
        <f t="shared" si="81"/>
        <v>117.92860304526864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1067064.5</v>
      </c>
      <c r="E412" s="51">
        <f>E6+E298</f>
        <v>1310705.1399999997</v>
      </c>
      <c r="F412" s="52">
        <f t="shared" si="81"/>
        <v>122.83279408133245</v>
      </c>
    </row>
    <row r="413" spans="1:6" ht="12.75" customHeight="1" x14ac:dyDescent="0.2">
      <c r="A413" s="53" t="s">
        <v>607</v>
      </c>
      <c r="B413" s="85" t="s">
        <v>830</v>
      </c>
      <c r="C413" s="50" t="s">
        <v>831</v>
      </c>
      <c r="D413" s="51">
        <f t="shared" ref="D413:E413" si="112">D289+D350</f>
        <v>1058537.75</v>
      </c>
      <c r="E413" s="51">
        <f t="shared" si="112"/>
        <v>1316647.8800000001</v>
      </c>
      <c r="F413" s="52">
        <f t="shared" si="81"/>
        <v>124.38364904794375</v>
      </c>
    </row>
    <row r="414" spans="1:6" ht="12.75" customHeight="1" x14ac:dyDescent="0.2">
      <c r="A414" s="53" t="s">
        <v>607</v>
      </c>
      <c r="B414" s="85" t="s">
        <v>832</v>
      </c>
      <c r="C414" s="50" t="s">
        <v>833</v>
      </c>
      <c r="D414" s="51">
        <f t="shared" ref="D414:E414" si="113">IF(D412&gt;=D413,D412-D413,0)</f>
        <v>8526.75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5942.7400000004563</v>
      </c>
      <c r="F415" s="52" t="str">
        <f t="shared" si="81"/>
        <v>-</v>
      </c>
    </row>
    <row r="416" spans="1:6" ht="12.75" customHeight="1" x14ac:dyDescent="0.2">
      <c r="A416" s="60" t="s">
        <v>836</v>
      </c>
      <c r="B416" s="232" t="s">
        <v>837</v>
      </c>
      <c r="C416" s="61" t="s">
        <v>838</v>
      </c>
      <c r="D416" s="51">
        <f t="shared" ref="D416:E416" si="115">IF(D292-D293+D409-D410&gt;=0,D292-D293+D409-D410,0)</f>
        <v>2972.48</v>
      </c>
      <c r="E416" s="51">
        <f t="shared" si="115"/>
        <v>11499.23</v>
      </c>
      <c r="F416" s="52">
        <f t="shared" si="81"/>
        <v>386.85642964797069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6538.66</v>
      </c>
      <c r="E418" s="62">
        <f t="shared" si="117"/>
        <v>3555.53</v>
      </c>
      <c r="F418" s="57">
        <f t="shared" si="81"/>
        <v>54.377043614440879</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1067064.5</v>
      </c>
      <c r="E639" s="51">
        <f t="shared" si="180"/>
        <v>1310705.1399999997</v>
      </c>
      <c r="F639" s="52">
        <f t="shared" si="119"/>
        <v>122.83279408133245</v>
      </c>
    </row>
    <row r="640" spans="1:6" ht="12.75" customHeight="1" x14ac:dyDescent="0.2">
      <c r="A640" s="53" t="s">
        <v>607</v>
      </c>
      <c r="B640" s="85" t="s">
        <v>1276</v>
      </c>
      <c r="C640" s="50" t="s">
        <v>1277</v>
      </c>
      <c r="D640" s="51">
        <f t="shared" ref="D640:E640" si="181">D413+D528</f>
        <v>1058537.75</v>
      </c>
      <c r="E640" s="51">
        <f t="shared" si="181"/>
        <v>1316647.8800000001</v>
      </c>
      <c r="F640" s="52">
        <f t="shared" si="119"/>
        <v>124.38364904794375</v>
      </c>
    </row>
    <row r="641" spans="1:6" ht="12.75" customHeight="1" x14ac:dyDescent="0.2">
      <c r="A641" s="53" t="s">
        <v>607</v>
      </c>
      <c r="B641" s="85" t="s">
        <v>1278</v>
      </c>
      <c r="C641" s="50" t="s">
        <v>1279</v>
      </c>
      <c r="D641" s="51">
        <f t="shared" ref="D641:E641" si="182">IF(D639&gt;=D640,D639-D640,0)</f>
        <v>8526.75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5942.7400000004563</v>
      </c>
      <c r="F642" s="52" t="str">
        <f t="shared" si="119"/>
        <v>-</v>
      </c>
    </row>
    <row r="643" spans="1:6" ht="24" x14ac:dyDescent="0.2">
      <c r="A643" s="60" t="s">
        <v>1282</v>
      </c>
      <c r="B643" s="85" t="s">
        <v>1283</v>
      </c>
      <c r="C643" s="61" t="s">
        <v>1282</v>
      </c>
      <c r="D643" s="51">
        <f t="shared" ref="D643:E643" si="184">IF(D416-D417+D637-D638&gt;=0,D416-D417+D637-D638,0)</f>
        <v>2972.48</v>
      </c>
      <c r="E643" s="51">
        <f t="shared" si="184"/>
        <v>11499.23</v>
      </c>
      <c r="F643" s="52">
        <f t="shared" si="119"/>
        <v>386.85642964797069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11499.23</v>
      </c>
      <c r="E645" s="51">
        <f t="shared" si="186"/>
        <v>5556.4899999995432</v>
      </c>
      <c r="F645" s="52">
        <f t="shared" si="119"/>
        <v>48.320539723090533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73170.42</v>
      </c>
      <c r="E647" s="243">
        <v>87049.16</v>
      </c>
      <c r="F647" s="57">
        <f t="shared" si="119"/>
        <v>118.96769213570184</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16514.97</v>
      </c>
      <c r="E649" s="242">
        <v>30594.77</v>
      </c>
      <c r="F649" s="52">
        <f t="shared" ref="F649:F724" si="188">IF(D649&lt;&gt;0,IF(E649/D649&gt;=100,"&gt;&gt;100",E649/D649*100),"-")</f>
        <v>185.25477188272214</v>
      </c>
    </row>
    <row r="650" spans="1:6" ht="12.75" customHeight="1" x14ac:dyDescent="0.2">
      <c r="A650" s="53" t="s">
        <v>1295</v>
      </c>
      <c r="B650" s="85" t="s">
        <v>1296</v>
      </c>
      <c r="C650" s="50" t="s">
        <v>1295</v>
      </c>
      <c r="D650" s="242">
        <v>243433.16</v>
      </c>
      <c r="E650" s="242">
        <v>285559.34999999998</v>
      </c>
      <c r="F650" s="52">
        <f t="shared" si="188"/>
        <v>117.30503354596391</v>
      </c>
    </row>
    <row r="651" spans="1:6" ht="12.75" customHeight="1" x14ac:dyDescent="0.2">
      <c r="A651" s="53" t="s">
        <v>1297</v>
      </c>
      <c r="B651" s="85" t="s">
        <v>1298</v>
      </c>
      <c r="C651" s="50" t="s">
        <v>1297</v>
      </c>
      <c r="D651" s="242">
        <v>229353.36</v>
      </c>
      <c r="E651" s="242">
        <v>285092.88</v>
      </c>
      <c r="F651" s="52">
        <f t="shared" si="188"/>
        <v>124.30290099085535</v>
      </c>
    </row>
    <row r="652" spans="1:6" ht="24" x14ac:dyDescent="0.2">
      <c r="A652" s="53">
        <v>11</v>
      </c>
      <c r="B652" s="85" t="s">
        <v>1299</v>
      </c>
      <c r="C652" s="50" t="s">
        <v>1300</v>
      </c>
      <c r="D652" s="51">
        <f t="shared" ref="D652:E652" si="189">+D649+D650-D651</f>
        <v>30594.770000000019</v>
      </c>
      <c r="E652" s="51">
        <f t="shared" si="189"/>
        <v>31061.239999999991</v>
      </c>
      <c r="F652" s="52">
        <f t="shared" si="188"/>
        <v>101.52467235413103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42</v>
      </c>
      <c r="E654" s="262">
        <v>42</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42</v>
      </c>
      <c r="E656" s="262">
        <v>42</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641.29999999999995</v>
      </c>
      <c r="E661" s="242"/>
      <c r="F661" s="52">
        <f t="shared" si="188"/>
        <v>0</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19.190000000000001</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888833.17</v>
      </c>
      <c r="E675" s="242">
        <v>1119981.98</v>
      </c>
      <c r="F675" s="52">
        <f t="shared" si="188"/>
        <v>126.00587127053325</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3764.45</v>
      </c>
      <c r="E677" s="242">
        <v>1620</v>
      </c>
      <c r="F677" s="52">
        <f t="shared" si="188"/>
        <v>43.034174979080611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37372.79</v>
      </c>
      <c r="E694" s="242">
        <v>0</v>
      </c>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23411.14</v>
      </c>
      <c r="E710" s="242">
        <v>16115.39</v>
      </c>
      <c r="F710" s="52">
        <f t="shared" si="188"/>
        <v>68.836417192840671</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1958.34</v>
      </c>
      <c r="E716" s="242">
        <v>2018.24</v>
      </c>
      <c r="F716" s="52">
        <f t="shared" si="188"/>
        <v>103.05871299161535</v>
      </c>
    </row>
    <row r="717" spans="1:6" ht="12.75" customHeight="1" x14ac:dyDescent="0.2">
      <c r="A717" s="53">
        <v>31215</v>
      </c>
      <c r="B717" s="85" t="s">
        <v>1412</v>
      </c>
      <c r="C717" s="50" t="s">
        <v>1413</v>
      </c>
      <c r="D717" s="242">
        <v>441.44</v>
      </c>
      <c r="E717" s="242">
        <v>0</v>
      </c>
      <c r="F717" s="52">
        <f t="shared" si="188"/>
        <v>0</v>
      </c>
    </row>
    <row r="718" spans="1:6" ht="12.75" customHeight="1" x14ac:dyDescent="0.2">
      <c r="A718" s="53">
        <v>32121</v>
      </c>
      <c r="B718" s="85" t="s">
        <v>1414</v>
      </c>
      <c r="C718" s="50" t="s">
        <v>1415</v>
      </c>
      <c r="D718" s="242">
        <v>22866.6</v>
      </c>
      <c r="E718" s="242">
        <v>37602.07</v>
      </c>
      <c r="F718" s="52">
        <f t="shared" si="188"/>
        <v>164.44101877848041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87.6</v>
      </c>
      <c r="E720" s="242">
        <v>3168.29</v>
      </c>
      <c r="F720" s="52">
        <f t="shared" si="188"/>
        <v>3616.7694063926947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9881.1</v>
      </c>
      <c r="E723" s="242">
        <v>3033.53</v>
      </c>
      <c r="F723" s="52">
        <f t="shared" si="188"/>
        <v>30.700326886682657</v>
      </c>
    </row>
    <row r="724" spans="1:6" ht="12.75" customHeight="1" x14ac:dyDescent="0.2">
      <c r="A724" s="53" t="s">
        <v>1426</v>
      </c>
      <c r="B724" s="85" t="s">
        <v>1427</v>
      </c>
      <c r="C724" s="50" t="s">
        <v>1426</v>
      </c>
      <c r="D724" s="242">
        <v>1179.6099999999999</v>
      </c>
      <c r="E724" s="242">
        <v>1311.83</v>
      </c>
      <c r="F724" s="52">
        <f t="shared" si="188"/>
        <v>111.20878934563119</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1005</v>
      </c>
      <c r="E726" s="242">
        <v>1095</v>
      </c>
      <c r="F726" s="52">
        <f t="shared" si="190"/>
        <v>108.95522388059702</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9525</v>
      </c>
      <c r="E823" s="242">
        <v>12300</v>
      </c>
      <c r="F823" s="52">
        <f t="shared" si="190"/>
        <v>129.13385826771653</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11217.86</v>
      </c>
      <c r="E828" s="242">
        <v>14333.95</v>
      </c>
      <c r="F828" s="52">
        <f t="shared" si="190"/>
        <v>127.77793625522158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310" t="s">
        <v>607</v>
      </c>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G250" sqref="G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797703.87000000011</v>
      </c>
      <c r="E6" s="229">
        <f t="shared" si="0"/>
        <v>894776.24</v>
      </c>
      <c r="F6" s="230">
        <f t="shared" ref="F6:F260" si="1">IF(D6&gt;0,IF(E6/D6&gt;=100,"&gt;&gt;100",E6/D6*100),"-")</f>
        <v>112.16897318048613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684738.46000000008</v>
      </c>
      <c r="E7" s="104">
        <f t="shared" si="2"/>
        <v>770153.51</v>
      </c>
      <c r="F7" s="93">
        <f t="shared" si="1"/>
        <v>112.47411310882114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19632.89</v>
      </c>
      <c r="E8" s="104">
        <f>E9+E10-E11</f>
        <v>19632.89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19632.89</v>
      </c>
      <c r="E9" s="247">
        <v>19632.89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665105.57000000007</v>
      </c>
      <c r="E12" s="104">
        <f t="shared" si="3"/>
        <v>750520.62</v>
      </c>
      <c r="F12" s="93">
        <f t="shared" si="1"/>
        <v>112.84232967707666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366325.4</v>
      </c>
      <c r="E13" s="104">
        <f t="shared" si="4"/>
        <v>389387.76</v>
      </c>
      <c r="F13" s="93">
        <f t="shared" si="1"/>
        <v>106.29559402651303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488407.2</v>
      </c>
      <c r="E15" s="247">
        <v>488407.2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36509.97</v>
      </c>
      <c r="E17" s="247">
        <v>65740.44</v>
      </c>
      <c r="F17" s="93">
        <f t="shared" si="1"/>
        <v>180.06161056829134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158591.76999999999</v>
      </c>
      <c r="E18" s="247">
        <v>164759.88</v>
      </c>
      <c r="F18" s="93">
        <f t="shared" si="1"/>
        <v>103.8893001824748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227485.2</v>
      </c>
      <c r="E19" s="104">
        <f t="shared" si="5"/>
        <v>282081.61</v>
      </c>
      <c r="F19" s="93">
        <f t="shared" si="1"/>
        <v>123.99998329561659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265146.09000000003</v>
      </c>
      <c r="E20" s="247">
        <v>321655.12</v>
      </c>
      <c r="F20" s="93">
        <f t="shared" si="1"/>
        <v>121.31241309272181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9165.75</v>
      </c>
      <c r="E21" s="247">
        <v>9165.75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23894.42</v>
      </c>
      <c r="E22" s="247">
        <v>23894.42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1589.36</v>
      </c>
      <c r="E23" s="247">
        <v>1589.36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126.62</v>
      </c>
      <c r="E24" s="247">
        <v>126.62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4677.26</v>
      </c>
      <c r="E25" s="247">
        <v>4677.26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113435.21</v>
      </c>
      <c r="E26" s="247">
        <v>113435.21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190549.51</v>
      </c>
      <c r="E28" s="247">
        <v>192462.13</v>
      </c>
      <c r="F28" s="93">
        <f t="shared" si="1"/>
        <v>101.00373913320479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71294.97</v>
      </c>
      <c r="E35" s="104">
        <f t="shared" si="7"/>
        <v>79051.25</v>
      </c>
      <c r="F35" s="93">
        <f t="shared" si="1"/>
        <v>110.87914056209014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71875.67</v>
      </c>
      <c r="E36" s="247">
        <v>79631.95</v>
      </c>
      <c r="F36" s="93">
        <f t="shared" si="1"/>
        <v>110.79124549378115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580.70000000000005</v>
      </c>
      <c r="E40" s="247">
        <v>580.70000000000005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43758.879999999997</v>
      </c>
      <c r="E54" s="247">
        <v>47890.93</v>
      </c>
      <c r="F54" s="93">
        <f t="shared" si="1"/>
        <v>109.44276910195143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43758.879999999997</v>
      </c>
      <c r="E55" s="247">
        <v>47890.93</v>
      </c>
      <c r="F55" s="93">
        <f t="shared" si="1"/>
        <v>109.44276910195143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112965.41</v>
      </c>
      <c r="E68" s="104">
        <f t="shared" si="13"/>
        <v>124622.73000000001</v>
      </c>
      <c r="F68" s="93">
        <f t="shared" si="1"/>
        <v>110.31937121283408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30594.77</v>
      </c>
      <c r="E69" s="104">
        <f t="shared" si="14"/>
        <v>31061.24</v>
      </c>
      <c r="F69" s="93">
        <f t="shared" si="1"/>
        <v>101.52467235413111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30591.64</v>
      </c>
      <c r="E70" s="104">
        <f t="shared" si="15"/>
        <v>31060.59</v>
      </c>
      <c r="F70" s="93">
        <f t="shared" si="1"/>
        <v>101.53293514175768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30591.64</v>
      </c>
      <c r="E72" s="247">
        <v>31060.59</v>
      </c>
      <c r="F72" s="93">
        <f t="shared" si="1"/>
        <v>101.53293514175768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3.13</v>
      </c>
      <c r="E76" s="247">
        <v>0.65</v>
      </c>
      <c r="F76" s="93">
        <f t="shared" si="1"/>
        <v>20.766773162939298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2661.59</v>
      </c>
      <c r="E78" s="104">
        <f>E79+SUM(E82:E84)-E85+E86</f>
        <v>2956.83</v>
      </c>
      <c r="F78" s="93">
        <f t="shared" si="1"/>
        <v>111.09261757070021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2661.59</v>
      </c>
      <c r="E86" s="247">
        <v>2956.83</v>
      </c>
      <c r="F86" s="93">
        <f t="shared" si="1"/>
        <v>111.09261757070021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6538.63</v>
      </c>
      <c r="E146" s="104">
        <f t="shared" si="26"/>
        <v>3555.5</v>
      </c>
      <c r="F146" s="93">
        <f t="shared" si="1"/>
        <v>54.376834290975331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6538.63</v>
      </c>
      <c r="E160" s="247">
        <v>3555.5</v>
      </c>
      <c r="F160" s="93">
        <f t="shared" si="1"/>
        <v>54.376834290975331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73170.42</v>
      </c>
      <c r="E170" s="104">
        <f t="shared" si="29"/>
        <v>87049.16</v>
      </c>
      <c r="F170" s="93">
        <f t="shared" si="1"/>
        <v>118.96769213570184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73170.42</v>
      </c>
      <c r="E173" s="247">
        <v>87049.16</v>
      </c>
      <c r="F173" s="93">
        <f t="shared" si="1"/>
        <v>118.96769213570184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797703.87</v>
      </c>
      <c r="E175" s="104">
        <f t="shared" si="30"/>
        <v>894776.24</v>
      </c>
      <c r="F175" s="93">
        <f t="shared" si="1"/>
        <v>112.16897318048613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94927.54</v>
      </c>
      <c r="E176" s="104">
        <f t="shared" si="31"/>
        <v>115510.73000000001</v>
      </c>
      <c r="F176" s="93">
        <f t="shared" si="1"/>
        <v>121.68305425380244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94909.739999999991</v>
      </c>
      <c r="E177" s="104">
        <f t="shared" si="32"/>
        <v>115331.93000000001</v>
      </c>
      <c r="F177" s="93">
        <f t="shared" si="1"/>
        <v>121.51748598194455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91575.42</v>
      </c>
      <c r="E178" s="247">
        <v>106206.49</v>
      </c>
      <c r="F178" s="93">
        <f t="shared" si="1"/>
        <v>115.97707113983206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194.31</v>
      </c>
      <c r="E179" s="247">
        <v>5441.37</v>
      </c>
      <c r="F179" s="93">
        <f t="shared" si="1"/>
        <v>2800.3551026709897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278.08</v>
      </c>
      <c r="E180" s="104">
        <f t="shared" si="33"/>
        <v>278.08</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278.08</v>
      </c>
      <c r="E183" s="247">
        <v>278.08</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2861.93</v>
      </c>
      <c r="E188" s="247">
        <v>3405.99</v>
      </c>
      <c r="F188" s="93">
        <f t="shared" si="1"/>
        <v>119.01024832892489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17.8</v>
      </c>
      <c r="E189" s="247">
        <v>178.8</v>
      </c>
      <c r="F189" s="93">
        <f t="shared" si="1"/>
        <v>1004.494382022472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702776.33</v>
      </c>
      <c r="E237" s="104">
        <f t="shared" si="41"/>
        <v>779265.51</v>
      </c>
      <c r="F237" s="93">
        <f t="shared" si="1"/>
        <v>110.88385831093657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684738.44</v>
      </c>
      <c r="E238" s="104">
        <f t="shared" si="42"/>
        <v>770153.49</v>
      </c>
      <c r="F238" s="93">
        <f t="shared" si="1"/>
        <v>112.47411347316796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684738.44</v>
      </c>
      <c r="E239" s="104">
        <f t="shared" si="43"/>
        <v>770153.49</v>
      </c>
      <c r="F239" s="93">
        <f t="shared" si="1"/>
        <v>112.47411347316796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583838.31999999995</v>
      </c>
      <c r="E240" s="247">
        <v>660141.99</v>
      </c>
      <c r="F240" s="93">
        <f t="shared" si="1"/>
        <v>113.06931514875558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100900.12</v>
      </c>
      <c r="E241" s="247">
        <v>110011.5</v>
      </c>
      <c r="F241" s="93">
        <f t="shared" si="1"/>
        <v>109.03009827936776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11499.23</v>
      </c>
      <c r="E245" s="104">
        <f t="shared" si="45"/>
        <v>5556.4900000000007</v>
      </c>
      <c r="F245" s="93">
        <f t="shared" si="1"/>
        <v>48.320539723094512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11499.23</v>
      </c>
      <c r="E246" s="104">
        <f t="shared" si="46"/>
        <v>13074.86</v>
      </c>
      <c r="F246" s="93">
        <f t="shared" si="1"/>
        <v>113.70204787624911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11499.23</v>
      </c>
      <c r="E247" s="247">
        <v>13074.86</v>
      </c>
      <c r="F247" s="93">
        <f t="shared" si="1"/>
        <v>113.70204787624911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7518.37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v>7518.37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6538.66</v>
      </c>
      <c r="E255" s="247">
        <v>3555.53</v>
      </c>
      <c r="F255" s="93">
        <f t="shared" si="1"/>
        <v>54.377043614440879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6538.63</v>
      </c>
      <c r="E264" s="247">
        <v>3555.5</v>
      </c>
      <c r="F264" s="93">
        <f t="shared" si="50"/>
        <v>54.376834290975331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2661.59</v>
      </c>
      <c r="E268" s="247">
        <v>2956.83</v>
      </c>
      <c r="F268" s="93">
        <f t="shared" si="50"/>
        <v>111.09261757070021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94909.74</v>
      </c>
      <c r="E288" s="247">
        <v>115331.93</v>
      </c>
      <c r="F288" s="93">
        <f t="shared" si="50"/>
        <v>121.51748598194452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17.8</v>
      </c>
      <c r="E289" s="247">
        <v>178.8</v>
      </c>
      <c r="F289" s="93">
        <f t="shared" si="50"/>
        <v>1004.494382022472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2861.93</v>
      </c>
      <c r="E298" s="247">
        <v>3405.99</v>
      </c>
      <c r="F298" s="93">
        <f t="shared" si="50"/>
        <v>119.01024832892489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I135" sqref="I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1058537.75</v>
      </c>
      <c r="E114" s="81">
        <f t="shared" si="22"/>
        <v>1316647.8800000001</v>
      </c>
      <c r="F114" s="63">
        <f t="shared" si="1"/>
        <v>124.38364904794375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1020341.64</v>
      </c>
      <c r="E115" s="81">
        <f t="shared" si="23"/>
        <v>1266297.5900000001</v>
      </c>
      <c r="F115" s="63">
        <f t="shared" si="1"/>
        <v>124.10525458904138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1020341.64</v>
      </c>
      <c r="E117" s="249">
        <v>1266297.5900000001</v>
      </c>
      <c r="F117" s="63">
        <f t="shared" si="1"/>
        <v>124.10525458904138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38196.11</v>
      </c>
      <c r="E126" s="249">
        <v>50350.29</v>
      </c>
      <c r="F126" s="63">
        <f t="shared" si="1"/>
        <v>131.82046548719228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1058537.75</v>
      </c>
      <c r="E141" s="106">
        <f t="shared" si="28"/>
        <v>1316647.8800000001</v>
      </c>
      <c r="F141" s="82">
        <f t="shared" si="1"/>
        <v>124.38364904794375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85733.79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85733.79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85733.79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85733.79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20" sqref="D2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94927.54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1306689.08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1297550.71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1121491.1399999999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160183.19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998.37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14333.95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544.05999999999995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9138.3700000000008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1286105.8900000004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1277128.5200000003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1106860.07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154936.13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998.37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14333.95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8977.3700000000008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115510.72999999975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115510.73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115510.73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B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23180</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54.6" customHeight="1" x14ac:dyDescent="0.2">
      <c r="A56" s="306" t="s">
        <v>3421</v>
      </c>
      <c r="B56" s="375" t="s">
        <v>3422</v>
      </c>
      <c r="C56" s="376"/>
      <c r="D56" s="4"/>
      <c r="E56" s="4"/>
      <c r="F56" s="4"/>
      <c r="G56" s="4"/>
      <c r="H56" s="4"/>
      <c r="I56" s="4"/>
      <c r="J56" s="4"/>
      <c r="K56" s="4"/>
      <c r="L56" s="4"/>
      <c r="M56" s="4"/>
      <c r="N56" s="4"/>
      <c r="O56" s="4"/>
      <c r="P56" s="4"/>
      <c r="Q56" s="4"/>
    </row>
    <row r="57" spans="1:17" ht="54" customHeight="1" x14ac:dyDescent="0.2">
      <c r="A57" s="306" t="s">
        <v>3423</v>
      </c>
      <c r="B57" s="375" t="s">
        <v>3424</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 Petković</cp:lastModifiedBy>
  <cp:lastPrinted>2025-01-31T12:21:52Z</cp:lastPrinted>
  <dcterms:created xsi:type="dcterms:W3CDTF">2022-04-01T05:14:30Z</dcterms:created>
  <dcterms:modified xsi:type="dcterms:W3CDTF">2025-01-31T12:31:17Z</dcterms:modified>
</cp:coreProperties>
</file>