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336"/>
  </bookViews>
  <sheets>
    <sheet name="List1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C14" i="2" l="1"/>
  <c r="C13" i="2"/>
  <c r="D50" i="1" l="1"/>
  <c r="I36" i="1" s="1"/>
  <c r="F40" i="1"/>
  <c r="I34" i="1" s="1"/>
  <c r="F42" i="1"/>
  <c r="F15" i="1"/>
  <c r="I33" i="1" s="1"/>
  <c r="F7" i="1"/>
  <c r="I32" i="1" s="1"/>
  <c r="F9" i="1"/>
  <c r="F46" i="1"/>
  <c r="I35" i="1" s="1"/>
  <c r="F48" i="1" l="1"/>
  <c r="F17" i="1"/>
  <c r="F50" i="1"/>
</calcChain>
</file>

<file path=xl/sharedStrings.xml><?xml version="1.0" encoding="utf-8"?>
<sst xmlns="http://schemas.openxmlformats.org/spreadsheetml/2006/main" count="166" uniqueCount="68">
  <si>
    <t>Ime i prezime</t>
  </si>
  <si>
    <t>Kategorija</t>
  </si>
  <si>
    <t>Broj bodova</t>
  </si>
  <si>
    <t>Razred</t>
  </si>
  <si>
    <t>Luka Topolnjak</t>
  </si>
  <si>
    <t>MikroDabar</t>
  </si>
  <si>
    <t>2.razred</t>
  </si>
  <si>
    <t>Mika Kolar</t>
  </si>
  <si>
    <t>Leon Šoltić</t>
  </si>
  <si>
    <t>Leon Modrinjak</t>
  </si>
  <si>
    <t>Prosjek</t>
  </si>
  <si>
    <t>Sven Petrović-Šmic</t>
  </si>
  <si>
    <t>Vita Varga</t>
  </si>
  <si>
    <t>Postotak</t>
  </si>
  <si>
    <t>Damian Dokleja</t>
  </si>
  <si>
    <t>Roko Petrović</t>
  </si>
  <si>
    <t>MiliDabar</t>
  </si>
  <si>
    <t>3.razred</t>
  </si>
  <si>
    <t>David Toplek</t>
  </si>
  <si>
    <t>Mura Blažević</t>
  </si>
  <si>
    <t>Klara Fučec</t>
  </si>
  <si>
    <t>4.razred</t>
  </si>
  <si>
    <t>Martin Petek</t>
  </si>
  <si>
    <t>Ella Ivančić</t>
  </si>
  <si>
    <t>Fran Ružić</t>
  </si>
  <si>
    <t>Laura Borković</t>
  </si>
  <si>
    <t>Josipa Petrović</t>
  </si>
  <si>
    <t>KiloDabar</t>
  </si>
  <si>
    <t>6.razred</t>
  </si>
  <si>
    <t>Matija Drk</t>
  </si>
  <si>
    <t>Borna Smolković</t>
  </si>
  <si>
    <t>5.razred</t>
  </si>
  <si>
    <t>Franjo Kranjčec</t>
  </si>
  <si>
    <t>Leda Plevnjak</t>
  </si>
  <si>
    <t>Marko Novak</t>
  </si>
  <si>
    <t>Željka Brzuhalski</t>
  </si>
  <si>
    <t>Saša Munđar</t>
  </si>
  <si>
    <t>Sebastijan Permozer</t>
  </si>
  <si>
    <t>Moris Šegović</t>
  </si>
  <si>
    <t>Filip Merdanović</t>
  </si>
  <si>
    <t>Šimun Petek</t>
  </si>
  <si>
    <t>Hana Flojhar</t>
  </si>
  <si>
    <t>Filip Herman</t>
  </si>
  <si>
    <t>Nika Šamarija</t>
  </si>
  <si>
    <t>Žana Vuković</t>
  </si>
  <si>
    <t>Karlo Magdalenić</t>
  </si>
  <si>
    <t>Mark Šoltić</t>
  </si>
  <si>
    <t>Katja Obadić</t>
  </si>
  <si>
    <t>Ivan Dolenčić</t>
  </si>
  <si>
    <t>Noa Karol</t>
  </si>
  <si>
    <t>Simona Bašek</t>
  </si>
  <si>
    <t>Nikolas Kolarić</t>
  </si>
  <si>
    <t>Vida Novak</t>
  </si>
  <si>
    <t>Tonka Mihalic</t>
  </si>
  <si>
    <t>Lorena Brzuhalski</t>
  </si>
  <si>
    <t>MegaDabar</t>
  </si>
  <si>
    <t>7.razred</t>
  </si>
  <si>
    <t>Nikol Dobranić</t>
  </si>
  <si>
    <t>Katja Kolarić</t>
  </si>
  <si>
    <t>Matija Bujanić</t>
  </si>
  <si>
    <t>Laura Novak</t>
  </si>
  <si>
    <t>Vanja Modrinjak</t>
  </si>
  <si>
    <t>Ukupno prosjek</t>
  </si>
  <si>
    <t>Ukupno postotak</t>
  </si>
  <si>
    <t>Broj učenika:</t>
  </si>
  <si>
    <t>niži razredi</t>
  </si>
  <si>
    <t>viši razredi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</si>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</sst>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4" fillId="0" borderId="0" xfId="0" applyFont="1" applyBorder="1"/>
    <xf numFmtId="0" fontId="4" fillId="0" borderId="4" xfId="0" applyFont="1" applyBorder="1"/>
    <xf numFmtId="0" fontId="4" fillId="0" borderId="0" xfId="0" applyFont="1" applyBorder="1" applyAlignment="1"/>
    <xf numFmtId="0" fontId="4" fillId="0" borderId="4" xfId="0" applyFont="1" applyBorder="1" applyAlignment="1"/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0" fontId="5" fillId="0" borderId="6" xfId="0" applyNumberFormat="1" applyFont="1" applyBorder="1"/>
    <xf numFmtId="0" fontId="0" fillId="0" borderId="7" xfId="0" applyBorder="1"/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hr-HR"/>
              <a:t>Prosjek</a:t>
            </a:r>
            <a:r>
              <a:rPr lang="hr-HR" baseline="0"/>
              <a:t> bodova (max 15)</a:t>
            </a:r>
            <a:endParaRPr lang="hr-H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List1!$H$32:$H$36</c:f>
              <c:strCache>
                <c:ptCount val="5"/>
                <c:pt idx="0">
                  <c:v>MikroDabar</c:v>
                </c:pt>
                <c:pt idx="1">
                  <c:v>MiliDabar</c:v>
                </c:pt>
                <c:pt idx="2">
                  <c:v>KiloDabar</c:v>
                </c:pt>
                <c:pt idx="3">
                  <c:v>MegaDabar</c:v>
                </c:pt>
                <c:pt idx="4">
                  <c:v>Ukupno</c:v>
                </c:pt>
              </c:strCache>
            </c:strRef>
          </c:cat>
          <c:val>
            <c:numRef>
              <c:f>List1!$I$32:$I$36</c:f>
              <c:numCache>
                <c:formatCode>General</c:formatCode>
                <c:ptCount val="5"/>
                <c:pt idx="0">
                  <c:v>5.4489999999999998</c:v>
                </c:pt>
                <c:pt idx="1">
                  <c:v>4.5730000000000004</c:v>
                </c:pt>
                <c:pt idx="2">
                  <c:v>5.3689999999999998</c:v>
                </c:pt>
                <c:pt idx="3">
                  <c:v>6.3449999999999998</c:v>
                </c:pt>
                <c:pt idx="4">
                  <c:v>5.3699999999999992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3-4061-A846-DC4DBB8DF2B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014819536"/>
        <c:axId val="2014826064"/>
      </c:barChart>
      <c:catAx>
        <c:axId val="201481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14826064"/>
        <c:crosses val="autoZero"/>
        <c:auto val="1"/>
        <c:lblAlgn val="ctr"/>
        <c:lblOffset val="100"/>
        <c:noMultiLvlLbl val="0"/>
      </c:catAx>
      <c:valAx>
        <c:axId val="2014826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1481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Sheet1!$C$2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1F9-416C-BCED-4DF3B10BC1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1F9-416C-BCED-4DF3B10BC1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1F9-416C-BCED-4DF3B10BC1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1F9-416C-BCED-4DF3B10BC1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1F9-416C-BCED-4DF3B10BC1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1F9-416C-BCED-4DF3B10BC14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1F9-416C-BCED-4DF3B10BC14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1F9-416C-BCED-4DF3B10BC14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1F9-416C-BCED-4DF3B10BC14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1F9-416C-BCED-4DF3B10BC14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1F9-416C-BCED-4DF3B10BC14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1F9-416C-BCED-4DF3B10BC14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1F9-416C-BCED-4DF3B10BC14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81F9-416C-BCED-4DF3B10BC14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81F9-416C-BCED-4DF3B10BC14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81F9-416C-BCED-4DF3B10BC14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81F9-416C-BCED-4DF3B10BC1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Sheet1!$B$3:$B$10</c:f>
              <c:strCache>
                <c:ptCount val="7"/>
                <c:pt idx="1">
                  <c:v>2.razred</c:v>
                </c:pt>
                <c:pt idx="2">
                  <c:v>3.razred</c:v>
                </c:pt>
                <c:pt idx="3">
                  <c:v>4.razred</c:v>
                </c:pt>
                <c:pt idx="4">
                  <c:v>5.razred</c:v>
                </c:pt>
                <c:pt idx="5">
                  <c:v>6.razred</c:v>
                </c:pt>
                <c:pt idx="6">
                  <c:v>7.razred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11</c:v>
                </c:pt>
                <c:pt idx="5">
                  <c:v>14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4-4A29-884D-5EBB476F6916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FFC-4F53-8DAB-FAA38D50DCD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FFC-4F53-8DAB-FAA38D50DCD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FFC-4F53-8DAB-FAA38D50DCD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FFC-4F53-8DAB-FAA38D50DCD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Sheet1!$B$13:$B$14</c:f>
              <c:strCache>
                <c:ptCount val="2"/>
                <c:pt idx="0">
                  <c:v>niži razredi</c:v>
                </c:pt>
                <c:pt idx="1">
                  <c:v>viši razredi</c:v>
                </c:pt>
              </c:strCache>
            </c:strRef>
          </c:cat>
          <c:val>
            <c:numRef>
              <c:f>Sheet1!$C$13:$C$14</c:f>
              <c:numCache>
                <c:formatCode>General</c:formatCode>
                <c:ptCount val="2"/>
                <c:pt idx="0">
                  <c:v>15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FC-4F53-8DAB-FAA38D50DCD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37</xdr:row>
      <xdr:rowOff>138112</xdr:rowOff>
    </xdr:from>
    <xdr:to>
      <xdr:col>15</xdr:col>
      <xdr:colOff>371475</xdr:colOff>
      <xdr:row>51</xdr:row>
      <xdr:rowOff>80962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4</xdr:row>
      <xdr:rowOff>114300</xdr:rowOff>
    </xdr:from>
    <xdr:to>
      <xdr:col>12</xdr:col>
      <xdr:colOff>533400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1D0AEA-1BE2-46DE-9DD6-0C76736AAC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266700</xdr:colOff>
      <xdr:row>4</xdr:row>
      <xdr:rowOff>100012</xdr:rowOff>
    </xdr:from>
    <xdr:to>
      <xdr:col>20</xdr:col>
      <xdr:colOff>571500</xdr:colOff>
      <xdr:row>18</xdr:row>
      <xdr:rowOff>176212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"/>
  <sheetViews>
    <sheetView tabSelected="1" topLeftCell="A31" workbookViewId="0">
      <selection activeCell="I45" sqref="I45"/>
    </sheetView>
  </sheetViews>
  <sheetFormatPr defaultRowHeight="14.4" x14ac:dyDescent="0.3"/>
  <cols>
    <col min="2" max="5" width="17.6640625" style="1" customWidth="1"/>
    <col min="6" max="7" width="17.6640625" customWidth="1"/>
  </cols>
  <sheetData>
    <row r="1" spans="2:7" ht="15" thickBot="1" x14ac:dyDescent="0.35"/>
    <row r="2" spans="2:7" ht="18.600000000000001" thickTop="1" thickBot="1" x14ac:dyDescent="0.35">
      <c r="B2" s="22" t="s">
        <v>0</v>
      </c>
      <c r="C2" s="23" t="s">
        <v>1</v>
      </c>
      <c r="D2" s="23" t="s">
        <v>2</v>
      </c>
      <c r="E2" s="24" t="s">
        <v>3</v>
      </c>
      <c r="F2" s="4"/>
      <c r="G2" s="5"/>
    </row>
    <row r="3" spans="2:7" ht="15" thickTop="1" x14ac:dyDescent="0.3">
      <c r="B3" s="6" t="s">
        <v>4</v>
      </c>
      <c r="C3" s="7" t="s">
        <v>5</v>
      </c>
      <c r="D3" s="8">
        <v>8.3800000000000008</v>
      </c>
      <c r="E3" s="20" t="s">
        <v>6</v>
      </c>
      <c r="F3" s="9"/>
      <c r="G3" s="10"/>
    </row>
    <row r="4" spans="2:7" x14ac:dyDescent="0.3">
      <c r="B4" s="6" t="s">
        <v>7</v>
      </c>
      <c r="C4" s="7" t="s">
        <v>5</v>
      </c>
      <c r="D4" s="8">
        <v>6.48</v>
      </c>
      <c r="E4" s="20" t="s">
        <v>6</v>
      </c>
      <c r="F4" s="9"/>
      <c r="G4" s="10"/>
    </row>
    <row r="5" spans="2:7" x14ac:dyDescent="0.3">
      <c r="B5" s="6" t="s">
        <v>8</v>
      </c>
      <c r="C5" s="7" t="s">
        <v>5</v>
      </c>
      <c r="D5" s="8">
        <v>5.62</v>
      </c>
      <c r="E5" s="20" t="s">
        <v>6</v>
      </c>
      <c r="F5" s="9"/>
      <c r="G5" s="10"/>
    </row>
    <row r="6" spans="2:7" ht="15.6" x14ac:dyDescent="0.3">
      <c r="B6" s="6" t="s">
        <v>9</v>
      </c>
      <c r="C6" s="7" t="s">
        <v>5</v>
      </c>
      <c r="D6" s="8">
        <v>5.38</v>
      </c>
      <c r="E6" s="20" t="s">
        <v>6</v>
      </c>
      <c r="F6" s="33" t="s">
        <v>10</v>
      </c>
      <c r="G6" s="34"/>
    </row>
    <row r="7" spans="2:7" ht="15.6" x14ac:dyDescent="0.3">
      <c r="B7" s="6" t="s">
        <v>11</v>
      </c>
      <c r="C7" s="7" t="s">
        <v>5</v>
      </c>
      <c r="D7" s="8">
        <v>5.38</v>
      </c>
      <c r="E7" s="20" t="s">
        <v>6</v>
      </c>
      <c r="F7" s="31">
        <f>AVERAGE(D3:D9)</f>
        <v>5.4485714285714284</v>
      </c>
      <c r="G7" s="32"/>
    </row>
    <row r="8" spans="2:7" ht="15.6" x14ac:dyDescent="0.3">
      <c r="B8" s="6" t="s">
        <v>12</v>
      </c>
      <c r="C8" s="7" t="s">
        <v>5</v>
      </c>
      <c r="D8" s="8">
        <v>4.38</v>
      </c>
      <c r="E8" s="20" t="s">
        <v>6</v>
      </c>
      <c r="F8" s="33" t="s">
        <v>13</v>
      </c>
      <c r="G8" s="34"/>
    </row>
    <row r="9" spans="2:7" ht="15.6" x14ac:dyDescent="0.3">
      <c r="B9" s="25" t="s">
        <v>14</v>
      </c>
      <c r="C9" s="26" t="s">
        <v>5</v>
      </c>
      <c r="D9" s="27">
        <v>2.52</v>
      </c>
      <c r="E9" s="28" t="s">
        <v>6</v>
      </c>
      <c r="F9" s="29">
        <f>F7/15</f>
        <v>0.36323809523809525</v>
      </c>
      <c r="G9" s="30"/>
    </row>
    <row r="10" spans="2:7" ht="15.6" x14ac:dyDescent="0.3">
      <c r="B10" s="6" t="s">
        <v>15</v>
      </c>
      <c r="C10" s="7" t="s">
        <v>16</v>
      </c>
      <c r="D10" s="8">
        <v>8.25</v>
      </c>
      <c r="E10" s="20" t="s">
        <v>17</v>
      </c>
      <c r="F10" s="11"/>
      <c r="G10" s="12"/>
    </row>
    <row r="11" spans="2:7" ht="15.6" x14ac:dyDescent="0.3">
      <c r="B11" s="6" t="s">
        <v>18</v>
      </c>
      <c r="C11" s="7" t="s">
        <v>16</v>
      </c>
      <c r="D11" s="8">
        <v>6.63</v>
      </c>
      <c r="E11" s="20" t="s">
        <v>17</v>
      </c>
      <c r="F11" s="11"/>
      <c r="G11" s="12"/>
    </row>
    <row r="12" spans="2:7" ht="15.6" x14ac:dyDescent="0.3">
      <c r="B12" s="6" t="s">
        <v>19</v>
      </c>
      <c r="C12" s="7" t="s">
        <v>16</v>
      </c>
      <c r="D12" s="8">
        <v>5.88</v>
      </c>
      <c r="E12" s="20" t="s">
        <v>17</v>
      </c>
      <c r="F12" s="11"/>
      <c r="G12" s="12"/>
    </row>
    <row r="13" spans="2:7" ht="15.6" x14ac:dyDescent="0.3">
      <c r="B13" s="6" t="s">
        <v>20</v>
      </c>
      <c r="C13" s="7" t="s">
        <v>16</v>
      </c>
      <c r="D13" s="8">
        <v>4.13</v>
      </c>
      <c r="E13" s="20" t="s">
        <v>21</v>
      </c>
      <c r="F13" s="11"/>
      <c r="G13" s="12"/>
    </row>
    <row r="14" spans="2:7" ht="15.6" x14ac:dyDescent="0.3">
      <c r="B14" s="6" t="s">
        <v>22</v>
      </c>
      <c r="C14" s="7" t="s">
        <v>16</v>
      </c>
      <c r="D14" s="8">
        <v>4</v>
      </c>
      <c r="E14" s="20" t="s">
        <v>17</v>
      </c>
      <c r="F14" s="33" t="s">
        <v>10</v>
      </c>
      <c r="G14" s="34"/>
    </row>
    <row r="15" spans="2:7" ht="15.6" x14ac:dyDescent="0.3">
      <c r="B15" s="6" t="s">
        <v>23</v>
      </c>
      <c r="C15" s="7" t="s">
        <v>16</v>
      </c>
      <c r="D15" s="8">
        <v>2.81</v>
      </c>
      <c r="E15" s="20" t="s">
        <v>21</v>
      </c>
      <c r="F15" s="31">
        <f>AVERAGE(D10:D17)</f>
        <v>4.5724999999999998</v>
      </c>
      <c r="G15" s="32"/>
    </row>
    <row r="16" spans="2:7" ht="15.6" x14ac:dyDescent="0.3">
      <c r="B16" s="6" t="s">
        <v>24</v>
      </c>
      <c r="C16" s="7" t="s">
        <v>16</v>
      </c>
      <c r="D16" s="8">
        <v>2.5</v>
      </c>
      <c r="E16" s="20" t="s">
        <v>17</v>
      </c>
      <c r="F16" s="33" t="s">
        <v>13</v>
      </c>
      <c r="G16" s="34"/>
    </row>
    <row r="17" spans="2:9" ht="15.6" x14ac:dyDescent="0.3">
      <c r="B17" s="25" t="s">
        <v>25</v>
      </c>
      <c r="C17" s="26" t="s">
        <v>16</v>
      </c>
      <c r="D17" s="27">
        <v>2.38</v>
      </c>
      <c r="E17" s="28" t="s">
        <v>21</v>
      </c>
      <c r="F17" s="29">
        <f>F15/15</f>
        <v>0.30483333333333335</v>
      </c>
      <c r="G17" s="30"/>
    </row>
    <row r="18" spans="2:9" ht="15.6" x14ac:dyDescent="0.3">
      <c r="B18" s="6" t="s">
        <v>26</v>
      </c>
      <c r="C18" s="7" t="s">
        <v>27</v>
      </c>
      <c r="D18" s="8">
        <v>9</v>
      </c>
      <c r="E18" s="20" t="s">
        <v>28</v>
      </c>
      <c r="F18" s="11"/>
      <c r="G18" s="12"/>
    </row>
    <row r="19" spans="2:9" ht="15.6" x14ac:dyDescent="0.3">
      <c r="B19" s="6" t="s">
        <v>29</v>
      </c>
      <c r="C19" s="7" t="s">
        <v>27</v>
      </c>
      <c r="D19" s="8">
        <v>8.5</v>
      </c>
      <c r="E19" s="20" t="s">
        <v>28</v>
      </c>
      <c r="F19" s="11"/>
      <c r="G19" s="12"/>
    </row>
    <row r="20" spans="2:9" ht="15.6" x14ac:dyDescent="0.3">
      <c r="B20" s="6" t="s">
        <v>30</v>
      </c>
      <c r="C20" s="7" t="s">
        <v>27</v>
      </c>
      <c r="D20" s="8">
        <v>7.78</v>
      </c>
      <c r="E20" s="20" t="s">
        <v>31</v>
      </c>
      <c r="F20" s="11"/>
      <c r="G20" s="12"/>
    </row>
    <row r="21" spans="2:9" ht="15.6" x14ac:dyDescent="0.3">
      <c r="B21" s="6" t="s">
        <v>32</v>
      </c>
      <c r="C21" s="7" t="s">
        <v>27</v>
      </c>
      <c r="D21" s="8">
        <v>7</v>
      </c>
      <c r="E21" s="20" t="s">
        <v>28</v>
      </c>
      <c r="F21" s="11"/>
      <c r="G21" s="12"/>
    </row>
    <row r="22" spans="2:9" ht="15.6" x14ac:dyDescent="0.3">
      <c r="B22" s="6" t="s">
        <v>33</v>
      </c>
      <c r="C22" s="7" t="s">
        <v>27</v>
      </c>
      <c r="D22" s="8">
        <v>6.25</v>
      </c>
      <c r="E22" s="20" t="s">
        <v>31</v>
      </c>
      <c r="F22" s="11"/>
      <c r="G22" s="12"/>
    </row>
    <row r="23" spans="2:9" ht="15.6" x14ac:dyDescent="0.3">
      <c r="B23" s="6" t="s">
        <v>34</v>
      </c>
      <c r="C23" s="7" t="s">
        <v>27</v>
      </c>
      <c r="D23" s="8">
        <v>6.25</v>
      </c>
      <c r="E23" s="20" t="s">
        <v>28</v>
      </c>
      <c r="F23" s="11"/>
      <c r="G23" s="12"/>
    </row>
    <row r="24" spans="2:9" ht="15.6" x14ac:dyDescent="0.3">
      <c r="B24" s="6" t="s">
        <v>35</v>
      </c>
      <c r="C24" s="7" t="s">
        <v>27</v>
      </c>
      <c r="D24" s="8">
        <v>6.25</v>
      </c>
      <c r="E24" s="20" t="s">
        <v>31</v>
      </c>
      <c r="F24" s="11"/>
      <c r="G24" s="12"/>
    </row>
    <row r="25" spans="2:9" ht="15.6" x14ac:dyDescent="0.3">
      <c r="B25" s="6" t="s">
        <v>36</v>
      </c>
      <c r="C25" s="7" t="s">
        <v>27</v>
      </c>
      <c r="D25" s="8">
        <v>6</v>
      </c>
      <c r="E25" s="20" t="s">
        <v>31</v>
      </c>
      <c r="F25" s="11"/>
      <c r="G25" s="12"/>
    </row>
    <row r="26" spans="2:9" ht="15.6" x14ac:dyDescent="0.3">
      <c r="B26" s="6" t="s">
        <v>37</v>
      </c>
      <c r="C26" s="7" t="s">
        <v>27</v>
      </c>
      <c r="D26" s="8">
        <v>6</v>
      </c>
      <c r="E26" s="20" t="s">
        <v>31</v>
      </c>
      <c r="F26" s="11"/>
      <c r="G26" s="12"/>
    </row>
    <row r="27" spans="2:9" ht="15.6" x14ac:dyDescent="0.3">
      <c r="B27" s="6" t="s">
        <v>38</v>
      </c>
      <c r="C27" s="7" t="s">
        <v>27</v>
      </c>
      <c r="D27" s="8">
        <v>5.5</v>
      </c>
      <c r="E27" s="20" t="s">
        <v>28</v>
      </c>
      <c r="F27" s="11"/>
      <c r="G27" s="12"/>
    </row>
    <row r="28" spans="2:9" ht="15.6" x14ac:dyDescent="0.3">
      <c r="B28" s="6" t="s">
        <v>39</v>
      </c>
      <c r="C28" s="7" t="s">
        <v>27</v>
      </c>
      <c r="D28" s="8">
        <v>5.28</v>
      </c>
      <c r="E28" s="20" t="s">
        <v>28</v>
      </c>
      <c r="F28" s="11"/>
      <c r="G28" s="12"/>
    </row>
    <row r="29" spans="2:9" ht="15.6" x14ac:dyDescent="0.3">
      <c r="B29" s="6" t="s">
        <v>40</v>
      </c>
      <c r="C29" s="7" t="s">
        <v>27</v>
      </c>
      <c r="D29" s="8">
        <v>5.25</v>
      </c>
      <c r="E29" s="20" t="s">
        <v>28</v>
      </c>
      <c r="F29" s="11"/>
      <c r="G29" s="12"/>
    </row>
    <row r="30" spans="2:9" ht="15.6" x14ac:dyDescent="0.3">
      <c r="B30" s="6" t="s">
        <v>41</v>
      </c>
      <c r="C30" s="7" t="s">
        <v>27</v>
      </c>
      <c r="D30" s="8">
        <v>5.22</v>
      </c>
      <c r="E30" s="20" t="s">
        <v>28</v>
      </c>
      <c r="F30" s="11"/>
      <c r="G30" s="12"/>
    </row>
    <row r="31" spans="2:9" ht="15.6" x14ac:dyDescent="0.3">
      <c r="B31" s="6" t="s">
        <v>42</v>
      </c>
      <c r="C31" s="7" t="s">
        <v>27</v>
      </c>
      <c r="D31" s="8">
        <v>5</v>
      </c>
      <c r="E31" s="20" t="s">
        <v>28</v>
      </c>
      <c r="F31" s="11"/>
      <c r="G31" s="12"/>
    </row>
    <row r="32" spans="2:9" ht="15.6" x14ac:dyDescent="0.3">
      <c r="B32" s="6" t="s">
        <v>43</v>
      </c>
      <c r="C32" s="7" t="s">
        <v>27</v>
      </c>
      <c r="D32" s="8">
        <v>5</v>
      </c>
      <c r="E32" s="20" t="s">
        <v>31</v>
      </c>
      <c r="F32" s="11"/>
      <c r="G32" s="12"/>
      <c r="H32" t="s">
        <v>5</v>
      </c>
      <c r="I32">
        <f>ROUND(F7,3)</f>
        <v>5.4489999999999998</v>
      </c>
    </row>
    <row r="33" spans="2:9" ht="15.6" x14ac:dyDescent="0.3">
      <c r="B33" s="6" t="s">
        <v>44</v>
      </c>
      <c r="C33" s="7" t="s">
        <v>27</v>
      </c>
      <c r="D33" s="8">
        <v>5</v>
      </c>
      <c r="E33" s="20" t="s">
        <v>28</v>
      </c>
      <c r="F33" s="11"/>
      <c r="G33" s="12"/>
      <c r="H33" t="s">
        <v>16</v>
      </c>
      <c r="I33">
        <f>ROUND(F15,3)</f>
        <v>4.5730000000000004</v>
      </c>
    </row>
    <row r="34" spans="2:9" ht="15.6" x14ac:dyDescent="0.3">
      <c r="B34" s="6" t="s">
        <v>45</v>
      </c>
      <c r="C34" s="7" t="s">
        <v>27</v>
      </c>
      <c r="D34" s="8">
        <v>5</v>
      </c>
      <c r="E34" s="20" t="s">
        <v>31</v>
      </c>
      <c r="F34" s="11"/>
      <c r="G34" s="12"/>
      <c r="H34" t="s">
        <v>27</v>
      </c>
      <c r="I34">
        <f>ROUND(F40, 3)</f>
        <v>5.3689999999999998</v>
      </c>
    </row>
    <row r="35" spans="2:9" ht="15.6" x14ac:dyDescent="0.3">
      <c r="B35" s="6" t="s">
        <v>46</v>
      </c>
      <c r="C35" s="7" t="s">
        <v>27</v>
      </c>
      <c r="D35" s="8">
        <v>4.25</v>
      </c>
      <c r="E35" s="20" t="s">
        <v>31</v>
      </c>
      <c r="F35" s="11"/>
      <c r="G35" s="12"/>
      <c r="H35" t="s">
        <v>55</v>
      </c>
      <c r="I35">
        <f>F46</f>
        <v>6.3449999999999998</v>
      </c>
    </row>
    <row r="36" spans="2:9" ht="15.6" x14ac:dyDescent="0.3">
      <c r="B36" s="6" t="s">
        <v>47</v>
      </c>
      <c r="C36" s="7" t="s">
        <v>27</v>
      </c>
      <c r="D36" s="8">
        <v>4.25</v>
      </c>
      <c r="E36" s="20" t="s">
        <v>31</v>
      </c>
      <c r="F36" s="11"/>
      <c r="G36" s="12"/>
      <c r="H36" t="s">
        <v>67</v>
      </c>
      <c r="I36">
        <f>D50</f>
        <v>5.3699999999999992</v>
      </c>
    </row>
    <row r="37" spans="2:9" ht="15.6" x14ac:dyDescent="0.3">
      <c r="B37" s="6" t="s">
        <v>48</v>
      </c>
      <c r="C37" s="7" t="s">
        <v>27</v>
      </c>
      <c r="D37" s="8">
        <v>4</v>
      </c>
      <c r="E37" s="20" t="s">
        <v>28</v>
      </c>
      <c r="F37" s="11"/>
      <c r="G37" s="12"/>
    </row>
    <row r="38" spans="2:9" ht="15.6" x14ac:dyDescent="0.3">
      <c r="B38" s="6" t="s">
        <v>49</v>
      </c>
      <c r="C38" s="7" t="s">
        <v>27</v>
      </c>
      <c r="D38" s="8">
        <v>4</v>
      </c>
      <c r="E38" s="20" t="s">
        <v>28</v>
      </c>
      <c r="F38" s="11"/>
      <c r="G38" s="12"/>
    </row>
    <row r="39" spans="2:9" ht="15.6" x14ac:dyDescent="0.3">
      <c r="B39" s="6" t="s">
        <v>50</v>
      </c>
      <c r="C39" s="7" t="s">
        <v>27</v>
      </c>
      <c r="D39" s="8">
        <v>4</v>
      </c>
      <c r="E39" s="20" t="s">
        <v>31</v>
      </c>
      <c r="F39" s="33" t="s">
        <v>10</v>
      </c>
      <c r="G39" s="34"/>
    </row>
    <row r="40" spans="2:9" ht="15.6" x14ac:dyDescent="0.3">
      <c r="B40" s="6" t="s">
        <v>51</v>
      </c>
      <c r="C40" s="7" t="s">
        <v>27</v>
      </c>
      <c r="D40" s="8">
        <v>3.78</v>
      </c>
      <c r="E40" s="20" t="s">
        <v>28</v>
      </c>
      <c r="F40" s="31">
        <f>AVERAGE(D18:D42)</f>
        <v>5.3691999999999993</v>
      </c>
      <c r="G40" s="32"/>
    </row>
    <row r="41" spans="2:9" ht="15.6" x14ac:dyDescent="0.3">
      <c r="B41" s="6" t="s">
        <v>52</v>
      </c>
      <c r="C41" s="7" t="s">
        <v>27</v>
      </c>
      <c r="D41" s="8">
        <v>3.67</v>
      </c>
      <c r="E41" s="20" t="s">
        <v>31</v>
      </c>
      <c r="F41" s="33" t="s">
        <v>13</v>
      </c>
      <c r="G41" s="34"/>
    </row>
    <row r="42" spans="2:9" ht="15.6" x14ac:dyDescent="0.3">
      <c r="B42" s="25" t="s">
        <v>53</v>
      </c>
      <c r="C42" s="26" t="s">
        <v>27</v>
      </c>
      <c r="D42" s="27">
        <v>2</v>
      </c>
      <c r="E42" s="28" t="s">
        <v>28</v>
      </c>
      <c r="F42" s="29">
        <f>F40/15</f>
        <v>0.35794666666666664</v>
      </c>
      <c r="G42" s="30"/>
    </row>
    <row r="43" spans="2:9" ht="15.6" x14ac:dyDescent="0.3">
      <c r="B43" s="6" t="s">
        <v>54</v>
      </c>
      <c r="C43" s="7" t="s">
        <v>55</v>
      </c>
      <c r="D43" s="8">
        <v>8.84</v>
      </c>
      <c r="E43" s="20" t="s">
        <v>56</v>
      </c>
      <c r="F43" s="13"/>
      <c r="G43" s="14"/>
    </row>
    <row r="44" spans="2:9" ht="15.6" x14ac:dyDescent="0.3">
      <c r="B44" s="6" t="s">
        <v>57</v>
      </c>
      <c r="C44" s="7" t="s">
        <v>55</v>
      </c>
      <c r="D44" s="8">
        <v>7.73</v>
      </c>
      <c r="E44" s="20" t="s">
        <v>56</v>
      </c>
      <c r="F44" s="13"/>
      <c r="G44" s="14"/>
    </row>
    <row r="45" spans="2:9" ht="15.6" x14ac:dyDescent="0.3">
      <c r="B45" s="6" t="s">
        <v>58</v>
      </c>
      <c r="C45" s="7" t="s">
        <v>55</v>
      </c>
      <c r="D45" s="8">
        <v>6.13</v>
      </c>
      <c r="E45" s="20" t="s">
        <v>56</v>
      </c>
      <c r="F45" s="33" t="s">
        <v>10</v>
      </c>
      <c r="G45" s="34"/>
    </row>
    <row r="46" spans="2:9" ht="15.6" x14ac:dyDescent="0.3">
      <c r="B46" s="6" t="s">
        <v>59</v>
      </c>
      <c r="C46" s="7" t="s">
        <v>55</v>
      </c>
      <c r="D46" s="8">
        <v>5.86</v>
      </c>
      <c r="E46" s="20" t="s">
        <v>56</v>
      </c>
      <c r="F46" s="31">
        <f>AVERAGE(D43:D48)</f>
        <v>6.3449999999999998</v>
      </c>
      <c r="G46" s="32"/>
    </row>
    <row r="47" spans="2:9" ht="15.6" x14ac:dyDescent="0.3">
      <c r="B47" s="6" t="s">
        <v>60</v>
      </c>
      <c r="C47" s="7" t="s">
        <v>55</v>
      </c>
      <c r="D47" s="8">
        <v>4.88</v>
      </c>
      <c r="E47" s="20" t="s">
        <v>56</v>
      </c>
      <c r="F47" s="33" t="s">
        <v>13</v>
      </c>
      <c r="G47" s="34"/>
    </row>
    <row r="48" spans="2:9" ht="15.6" x14ac:dyDescent="0.3">
      <c r="B48" s="25" t="s">
        <v>61</v>
      </c>
      <c r="C48" s="26" t="s">
        <v>55</v>
      </c>
      <c r="D48" s="27">
        <v>4.63</v>
      </c>
      <c r="E48" s="28" t="s">
        <v>56</v>
      </c>
      <c r="F48" s="29">
        <f>F46/15</f>
        <v>0.42299999999999999</v>
      </c>
      <c r="G48" s="30"/>
    </row>
    <row r="49" spans="2:7" x14ac:dyDescent="0.3">
      <c r="B49" s="6"/>
      <c r="C49" s="7"/>
      <c r="D49" s="7"/>
      <c r="E49" s="20"/>
      <c r="F49" s="9"/>
      <c r="G49" s="10"/>
    </row>
    <row r="50" spans="2:7" ht="16.2" thickBot="1" x14ac:dyDescent="0.35">
      <c r="B50" s="15"/>
      <c r="C50" s="16" t="s">
        <v>62</v>
      </c>
      <c r="D50" s="17">
        <f>AVERAGE(D3:D48)</f>
        <v>5.3699999999999992</v>
      </c>
      <c r="E50" s="21" t="s">
        <v>63</v>
      </c>
      <c r="F50" s="18">
        <f>D50/15</f>
        <v>0.35799999999999993</v>
      </c>
      <c r="G50" s="19"/>
    </row>
    <row r="51" spans="2:7" ht="15" thickTop="1" x14ac:dyDescent="0.3"/>
  </sheetData>
  <mergeCells count="16">
    <mergeCell ref="F9:G9"/>
    <mergeCell ref="F8:G8"/>
    <mergeCell ref="F7:G7"/>
    <mergeCell ref="F6:G6"/>
    <mergeCell ref="F14:G14"/>
    <mergeCell ref="F48:G48"/>
    <mergeCell ref="F15:G15"/>
    <mergeCell ref="F42:G42"/>
    <mergeCell ref="F45:G45"/>
    <mergeCell ref="F46:G46"/>
    <mergeCell ref="F47:G47"/>
    <mergeCell ref="F16:G16"/>
    <mergeCell ref="F17:G17"/>
    <mergeCell ref="F41:G41"/>
    <mergeCell ref="F40:G40"/>
    <mergeCell ref="F39:G39"/>
  </mergeCells>
  <conditionalFormatting sqref="B3:E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D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:D4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:D4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topLeftCell="A3" workbookViewId="0">
      <selection activeCell="O21" sqref="O21"/>
    </sheetView>
  </sheetViews>
  <sheetFormatPr defaultRowHeight="14.4" x14ac:dyDescent="0.3"/>
  <sheetData>
    <row r="2" spans="2:3" ht="18" x14ac:dyDescent="0.35">
      <c r="B2" s="2" t="s">
        <v>64</v>
      </c>
    </row>
    <row r="3" spans="2:3" x14ac:dyDescent="0.3">
      <c r="B3" s="3"/>
    </row>
    <row r="4" spans="2:3" x14ac:dyDescent="0.3">
      <c r="B4" s="3" t="s">
        <v>6</v>
      </c>
      <c r="C4">
        <v>7</v>
      </c>
    </row>
    <row r="5" spans="2:3" x14ac:dyDescent="0.3">
      <c r="B5" s="3" t="s">
        <v>17</v>
      </c>
      <c r="C5">
        <v>5</v>
      </c>
    </row>
    <row r="6" spans="2:3" x14ac:dyDescent="0.3">
      <c r="B6" s="3" t="s">
        <v>21</v>
      </c>
      <c r="C6">
        <v>3</v>
      </c>
    </row>
    <row r="7" spans="2:3" x14ac:dyDescent="0.3">
      <c r="B7" s="3" t="s">
        <v>31</v>
      </c>
      <c r="C7">
        <v>11</v>
      </c>
    </row>
    <row r="8" spans="2:3" x14ac:dyDescent="0.3">
      <c r="B8" s="3" t="s">
        <v>28</v>
      </c>
      <c r="C8">
        <v>14</v>
      </c>
    </row>
    <row r="9" spans="2:3" x14ac:dyDescent="0.3">
      <c r="B9" s="3" t="s">
        <v>56</v>
      </c>
      <c r="C9">
        <v>6</v>
      </c>
    </row>
    <row r="10" spans="2:3" x14ac:dyDescent="0.3">
      <c r="B10" s="3"/>
    </row>
    <row r="13" spans="2:3" x14ac:dyDescent="0.3">
      <c r="B13" t="s">
        <v>65</v>
      </c>
      <c r="C13">
        <f>SUM(C4:C6)</f>
        <v>15</v>
      </c>
    </row>
    <row r="14" spans="2:3" x14ac:dyDescent="0.3">
      <c r="B14" t="s">
        <v>66</v>
      </c>
      <c r="C14">
        <f>SUM(C7:C9)</f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Radiković</dc:creator>
  <cp:keywords/>
  <dc:description/>
  <cp:lastModifiedBy>Tanja Radiković</cp:lastModifiedBy>
  <cp:revision/>
  <dcterms:created xsi:type="dcterms:W3CDTF">2017-11-17T13:56:52Z</dcterms:created>
  <dcterms:modified xsi:type="dcterms:W3CDTF">2017-12-03T22:29:51Z</dcterms:modified>
  <cp:category/>
  <cp:contentStatus/>
</cp:coreProperties>
</file>